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backupFile="1" defaultThemeVersion="124226"/>
  <bookViews>
    <workbookView xWindow="480" yWindow="36" windowWidth="4488" windowHeight="2736"/>
  </bookViews>
  <sheets>
    <sheet name="2004" sheetId="22" r:id="rId1"/>
    <sheet name="2005" sheetId="21" r:id="rId2"/>
    <sheet name="2006" sheetId="19" r:id="rId3"/>
    <sheet name="2007" sheetId="18" r:id="rId4"/>
    <sheet name="2008" sheetId="15" r:id="rId5"/>
    <sheet name="2009" sheetId="9" r:id="rId6"/>
    <sheet name="2010" sheetId="4" r:id="rId7"/>
    <sheet name="2011" sheetId="3" r:id="rId8"/>
    <sheet name="2012" sheetId="40" r:id="rId9"/>
    <sheet name="population" sheetId="39" r:id="rId10"/>
    <sheet name="all" sheetId="7" r:id="rId11"/>
    <sheet name="blank" sheetId="11" state="hidden" r:id="rId12"/>
    <sheet name="blank1" sheetId="34" state="hidden" r:id="rId13"/>
    <sheet name="blank2" sheetId="31" state="hidden" r:id="rId14"/>
    <sheet name="blank3" sheetId="29" state="hidden" r:id="rId15"/>
    <sheet name="blank4" sheetId="20" state="hidden" r:id="rId16"/>
    <sheet name="blank5" sheetId="16" state="hidden" r:id="rId17"/>
    <sheet name="blank6" sheetId="14" state="hidden" r:id="rId18"/>
  </sheets>
  <calcPr calcId="152511"/>
</workbook>
</file>

<file path=xl/calcChain.xml><?xml version="1.0" encoding="utf-8"?>
<calcChain xmlns="http://schemas.openxmlformats.org/spreadsheetml/2006/main">
  <c r="D47" i="7" l="1"/>
  <c r="E43" i="7"/>
  <c r="F43" i="7"/>
  <c r="G43" i="7"/>
  <c r="H43" i="7"/>
  <c r="I43" i="7"/>
  <c r="J43" i="7"/>
  <c r="K43" i="7"/>
  <c r="L43" i="7"/>
  <c r="D43" i="7"/>
  <c r="E39" i="7"/>
  <c r="F39" i="7"/>
  <c r="G39" i="7"/>
  <c r="H39" i="7"/>
  <c r="I39" i="7"/>
  <c r="J39" i="7"/>
  <c r="K39" i="7"/>
  <c r="L39" i="7"/>
  <c r="E40" i="7"/>
  <c r="F40" i="7"/>
  <c r="G40" i="7"/>
  <c r="H40" i="7"/>
  <c r="I40" i="7"/>
  <c r="J40" i="7"/>
  <c r="K40" i="7"/>
  <c r="L40" i="7"/>
  <c r="D40" i="7"/>
  <c r="D39" i="7"/>
  <c r="E30" i="7"/>
  <c r="F30" i="7"/>
  <c r="G30" i="7"/>
  <c r="H30" i="7"/>
  <c r="I30" i="7"/>
  <c r="J30" i="7"/>
  <c r="K30" i="7"/>
  <c r="L30" i="7"/>
  <c r="E31" i="7"/>
  <c r="F31" i="7"/>
  <c r="G31" i="7"/>
  <c r="H31" i="7"/>
  <c r="I31" i="7"/>
  <c r="J31" i="7"/>
  <c r="K31" i="7"/>
  <c r="L31" i="7"/>
  <c r="D31" i="7"/>
  <c r="D30" i="7"/>
  <c r="O5" i="7"/>
  <c r="P5" i="7"/>
  <c r="Q5" i="7"/>
  <c r="R5" i="7"/>
  <c r="S5" i="7"/>
  <c r="T5" i="7"/>
  <c r="U5" i="7"/>
  <c r="V5" i="7"/>
  <c r="W5" i="7"/>
  <c r="Z5" i="7"/>
  <c r="AA5" i="7"/>
  <c r="AB5" i="7"/>
  <c r="AC5" i="7"/>
  <c r="AD5" i="7"/>
  <c r="AE5" i="7"/>
  <c r="AF5" i="7"/>
  <c r="AG5" i="7"/>
  <c r="AH5" i="7"/>
  <c r="AK5" i="7"/>
  <c r="AL5" i="7"/>
  <c r="AM5" i="7"/>
  <c r="AN5" i="7"/>
  <c r="AO5" i="7"/>
  <c r="AP5" i="7"/>
  <c r="AQ5" i="7"/>
  <c r="AR5" i="7"/>
  <c r="AS5" i="7"/>
  <c r="AV5" i="7"/>
  <c r="AW5" i="7"/>
  <c r="AX5" i="7"/>
  <c r="AY5" i="7"/>
  <c r="AZ5" i="7"/>
  <c r="BA5" i="7"/>
  <c r="BB5" i="7"/>
  <c r="BC5" i="7"/>
  <c r="BD5" i="7"/>
  <c r="O6" i="7"/>
  <c r="P6" i="7"/>
  <c r="Q6" i="7"/>
  <c r="R6" i="7"/>
  <c r="S6" i="7"/>
  <c r="T6" i="7"/>
  <c r="U6" i="7"/>
  <c r="V6" i="7"/>
  <c r="W6" i="7"/>
  <c r="Z6" i="7"/>
  <c r="AA6" i="7"/>
  <c r="AB6" i="7"/>
  <c r="AC6" i="7"/>
  <c r="AD6" i="7"/>
  <c r="AE6" i="7"/>
  <c r="AF6" i="7"/>
  <c r="AG6" i="7"/>
  <c r="AH6" i="7"/>
  <c r="AK6" i="7"/>
  <c r="AL6" i="7"/>
  <c r="AM6" i="7"/>
  <c r="AN6" i="7"/>
  <c r="AO6" i="7"/>
  <c r="AP6" i="7"/>
  <c r="AQ6" i="7"/>
  <c r="AR6" i="7"/>
  <c r="AS6" i="7"/>
  <c r="AV6" i="7"/>
  <c r="AW6" i="7"/>
  <c r="AX6" i="7"/>
  <c r="AY6" i="7"/>
  <c r="AZ6" i="7"/>
  <c r="BA6" i="7"/>
  <c r="BB6" i="7"/>
  <c r="BC6" i="7"/>
  <c r="BD6" i="7"/>
  <c r="O7" i="7"/>
  <c r="P7" i="7"/>
  <c r="Q7" i="7"/>
  <c r="R7" i="7"/>
  <c r="S7" i="7"/>
  <c r="T7" i="7"/>
  <c r="U7" i="7"/>
  <c r="V7" i="7"/>
  <c r="W7" i="7"/>
  <c r="Z7" i="7"/>
  <c r="AA7" i="7"/>
  <c r="AB7" i="7"/>
  <c r="AC7" i="7"/>
  <c r="AD7" i="7"/>
  <c r="AE7" i="7"/>
  <c r="AF7" i="7"/>
  <c r="AG7" i="7"/>
  <c r="AH7" i="7"/>
  <c r="AK7" i="7"/>
  <c r="AL7" i="7"/>
  <c r="AM7" i="7"/>
  <c r="AN7" i="7"/>
  <c r="AO7" i="7"/>
  <c r="AP7" i="7"/>
  <c r="AQ7" i="7"/>
  <c r="AR7" i="7"/>
  <c r="AS7" i="7"/>
  <c r="AV7" i="7"/>
  <c r="AW7" i="7"/>
  <c r="AX7" i="7"/>
  <c r="AY7" i="7"/>
  <c r="AZ7" i="7"/>
  <c r="BA7" i="7"/>
  <c r="BB7" i="7"/>
  <c r="BC7" i="7"/>
  <c r="BD7" i="7"/>
  <c r="O8" i="7"/>
  <c r="P8" i="7"/>
  <c r="Q8" i="7"/>
  <c r="R8" i="7"/>
  <c r="S8" i="7"/>
  <c r="T8" i="7"/>
  <c r="U8" i="7"/>
  <c r="V8" i="7"/>
  <c r="W8" i="7"/>
  <c r="Z8" i="7"/>
  <c r="AA8" i="7"/>
  <c r="AB8" i="7"/>
  <c r="AC8" i="7"/>
  <c r="AD8" i="7"/>
  <c r="AE8" i="7"/>
  <c r="AF8" i="7"/>
  <c r="AG8" i="7"/>
  <c r="AH8" i="7"/>
  <c r="AK8" i="7"/>
  <c r="AL8" i="7"/>
  <c r="AM8" i="7"/>
  <c r="AN8" i="7"/>
  <c r="AO8" i="7"/>
  <c r="AP8" i="7"/>
  <c r="AQ8" i="7"/>
  <c r="AR8" i="7"/>
  <c r="AS8" i="7"/>
  <c r="AV8" i="7"/>
  <c r="AW8" i="7"/>
  <c r="AX8" i="7"/>
  <c r="AY8" i="7"/>
  <c r="AZ8" i="7"/>
  <c r="BA8" i="7"/>
  <c r="BB8" i="7"/>
  <c r="BC8" i="7"/>
  <c r="BD8" i="7"/>
  <c r="O9" i="7"/>
  <c r="P9" i="7"/>
  <c r="Q9" i="7"/>
  <c r="R9" i="7"/>
  <c r="S9" i="7"/>
  <c r="T9" i="7"/>
  <c r="U9" i="7"/>
  <c r="V9" i="7"/>
  <c r="W9" i="7"/>
  <c r="Z9" i="7"/>
  <c r="AA9" i="7"/>
  <c r="AB9" i="7"/>
  <c r="AC9" i="7"/>
  <c r="AD9" i="7"/>
  <c r="AE9" i="7"/>
  <c r="AF9" i="7"/>
  <c r="AG9" i="7"/>
  <c r="AH9" i="7"/>
  <c r="AK9" i="7"/>
  <c r="AL9" i="7"/>
  <c r="AM9" i="7"/>
  <c r="AN9" i="7"/>
  <c r="AO9" i="7"/>
  <c r="AP9" i="7"/>
  <c r="AQ9" i="7"/>
  <c r="AR9" i="7"/>
  <c r="AS9" i="7"/>
  <c r="AV9" i="7"/>
  <c r="AW9" i="7"/>
  <c r="AX9" i="7"/>
  <c r="AY9" i="7"/>
  <c r="AZ9" i="7"/>
  <c r="BA9" i="7"/>
  <c r="BB9" i="7"/>
  <c r="BC9" i="7"/>
  <c r="BD9" i="7"/>
  <c r="O10" i="7"/>
  <c r="P10" i="7"/>
  <c r="Q10" i="7"/>
  <c r="R10" i="7"/>
  <c r="S10" i="7"/>
  <c r="T10" i="7"/>
  <c r="U10" i="7"/>
  <c r="V10" i="7"/>
  <c r="W10" i="7"/>
  <c r="Z10" i="7"/>
  <c r="AA10" i="7"/>
  <c r="AB10" i="7"/>
  <c r="AC10" i="7"/>
  <c r="AD10" i="7"/>
  <c r="AE10" i="7"/>
  <c r="AF10" i="7"/>
  <c r="AG10" i="7"/>
  <c r="AH10" i="7"/>
  <c r="AK10" i="7"/>
  <c r="AL10" i="7"/>
  <c r="AM10" i="7"/>
  <c r="AN10" i="7"/>
  <c r="AO10" i="7"/>
  <c r="AP10" i="7"/>
  <c r="AQ10" i="7"/>
  <c r="AR10" i="7"/>
  <c r="AS10" i="7"/>
  <c r="AV10" i="7"/>
  <c r="AW10" i="7"/>
  <c r="AX10" i="7"/>
  <c r="AY10" i="7"/>
  <c r="AZ10" i="7"/>
  <c r="BA10" i="7"/>
  <c r="BB10" i="7"/>
  <c r="BC10" i="7"/>
  <c r="BD10" i="7"/>
  <c r="O11" i="7"/>
  <c r="P11" i="7"/>
  <c r="Q11" i="7"/>
  <c r="R11" i="7"/>
  <c r="S11" i="7"/>
  <c r="T11" i="7"/>
  <c r="U11" i="7"/>
  <c r="V11" i="7"/>
  <c r="W11" i="7"/>
  <c r="Z11" i="7"/>
  <c r="AA11" i="7"/>
  <c r="AB11" i="7"/>
  <c r="AC11" i="7"/>
  <c r="AD11" i="7"/>
  <c r="AE11" i="7"/>
  <c r="AF11" i="7"/>
  <c r="AG11" i="7"/>
  <c r="AH11" i="7"/>
  <c r="AK11" i="7"/>
  <c r="AL11" i="7"/>
  <c r="AM11" i="7"/>
  <c r="AN11" i="7"/>
  <c r="AO11" i="7"/>
  <c r="AP11" i="7"/>
  <c r="AQ11" i="7"/>
  <c r="AR11" i="7"/>
  <c r="AS11" i="7"/>
  <c r="AV11" i="7"/>
  <c r="AW11" i="7"/>
  <c r="AX11" i="7"/>
  <c r="AY11" i="7"/>
  <c r="AZ11" i="7"/>
  <c r="BA11" i="7"/>
  <c r="BB11" i="7"/>
  <c r="BC11" i="7"/>
  <c r="BD11" i="7"/>
  <c r="O12" i="7"/>
  <c r="P12" i="7"/>
  <c r="Q12" i="7"/>
  <c r="R12" i="7"/>
  <c r="S12" i="7"/>
  <c r="T12" i="7"/>
  <c r="U12" i="7"/>
  <c r="V12" i="7"/>
  <c r="W12" i="7"/>
  <c r="Z12" i="7"/>
  <c r="AA12" i="7"/>
  <c r="AB12" i="7"/>
  <c r="AC12" i="7"/>
  <c r="AD12" i="7"/>
  <c r="AE12" i="7"/>
  <c r="AF12" i="7"/>
  <c r="AG12" i="7"/>
  <c r="AH12" i="7"/>
  <c r="AK12" i="7"/>
  <c r="AL12" i="7"/>
  <c r="AM12" i="7"/>
  <c r="AN12" i="7"/>
  <c r="AO12" i="7"/>
  <c r="AP12" i="7"/>
  <c r="AQ12" i="7"/>
  <c r="AR12" i="7"/>
  <c r="AS12" i="7"/>
  <c r="AV12" i="7"/>
  <c r="AW12" i="7"/>
  <c r="AX12" i="7"/>
  <c r="AY12" i="7"/>
  <c r="AZ12" i="7"/>
  <c r="BA12" i="7"/>
  <c r="BB12" i="7"/>
  <c r="BC12" i="7"/>
  <c r="BD12" i="7"/>
  <c r="O13" i="7"/>
  <c r="P13" i="7"/>
  <c r="Q13" i="7"/>
  <c r="R13" i="7"/>
  <c r="S13" i="7"/>
  <c r="T13" i="7"/>
  <c r="U13" i="7"/>
  <c r="V13" i="7"/>
  <c r="W13" i="7"/>
  <c r="Z13" i="7"/>
  <c r="AA13" i="7"/>
  <c r="AB13" i="7"/>
  <c r="AC13" i="7"/>
  <c r="AD13" i="7"/>
  <c r="AE13" i="7"/>
  <c r="AF13" i="7"/>
  <c r="AG13" i="7"/>
  <c r="AH13" i="7"/>
  <c r="AK13" i="7"/>
  <c r="AL13" i="7"/>
  <c r="AM13" i="7"/>
  <c r="AN13" i="7"/>
  <c r="AO13" i="7"/>
  <c r="AP13" i="7"/>
  <c r="AQ13" i="7"/>
  <c r="AR13" i="7"/>
  <c r="AS13" i="7"/>
  <c r="AV13" i="7"/>
  <c r="AW13" i="7"/>
  <c r="AX13" i="7"/>
  <c r="AY13" i="7"/>
  <c r="AZ13" i="7"/>
  <c r="BA13" i="7"/>
  <c r="BB13" i="7"/>
  <c r="BC13" i="7"/>
  <c r="BD13" i="7"/>
  <c r="O14" i="7"/>
  <c r="P14" i="7"/>
  <c r="Q14" i="7"/>
  <c r="R14" i="7"/>
  <c r="S14" i="7"/>
  <c r="T14" i="7"/>
  <c r="U14" i="7"/>
  <c r="V14" i="7"/>
  <c r="W14" i="7"/>
  <c r="Z14" i="7"/>
  <c r="AA14" i="7"/>
  <c r="AB14" i="7"/>
  <c r="AC14" i="7"/>
  <c r="AD14" i="7"/>
  <c r="AE14" i="7"/>
  <c r="AF14" i="7"/>
  <c r="AG14" i="7"/>
  <c r="AH14" i="7"/>
  <c r="AK14" i="7"/>
  <c r="AL14" i="7"/>
  <c r="AM14" i="7"/>
  <c r="AN14" i="7"/>
  <c r="AO14" i="7"/>
  <c r="AP14" i="7"/>
  <c r="AQ14" i="7"/>
  <c r="AR14" i="7"/>
  <c r="AS14" i="7"/>
  <c r="AV14" i="7"/>
  <c r="AW14" i="7"/>
  <c r="AX14" i="7"/>
  <c r="AY14" i="7"/>
  <c r="AZ14" i="7"/>
  <c r="BA14" i="7"/>
  <c r="BB14" i="7"/>
  <c r="BC14" i="7"/>
  <c r="BD14" i="7"/>
  <c r="O15" i="7"/>
  <c r="P15" i="7"/>
  <c r="Q15" i="7"/>
  <c r="R15" i="7"/>
  <c r="S15" i="7"/>
  <c r="T15" i="7"/>
  <c r="U15" i="7"/>
  <c r="V15" i="7"/>
  <c r="W15" i="7"/>
  <c r="Z15" i="7"/>
  <c r="AA15" i="7"/>
  <c r="AB15" i="7"/>
  <c r="AC15" i="7"/>
  <c r="AD15" i="7"/>
  <c r="AE15" i="7"/>
  <c r="AF15" i="7"/>
  <c r="AG15" i="7"/>
  <c r="AH15" i="7"/>
  <c r="AK15" i="7"/>
  <c r="AL15" i="7"/>
  <c r="AM15" i="7"/>
  <c r="AN15" i="7"/>
  <c r="AO15" i="7"/>
  <c r="AP15" i="7"/>
  <c r="AQ15" i="7"/>
  <c r="AR15" i="7"/>
  <c r="AS15" i="7"/>
  <c r="AV15" i="7"/>
  <c r="AW15" i="7"/>
  <c r="AX15" i="7"/>
  <c r="AY15" i="7"/>
  <c r="AZ15" i="7"/>
  <c r="BA15" i="7"/>
  <c r="BB15" i="7"/>
  <c r="BC15" i="7"/>
  <c r="BD15" i="7"/>
  <c r="O16" i="7"/>
  <c r="P16" i="7"/>
  <c r="Q16" i="7"/>
  <c r="R16" i="7"/>
  <c r="S16" i="7"/>
  <c r="T16" i="7"/>
  <c r="U16" i="7"/>
  <c r="V16" i="7"/>
  <c r="W16" i="7"/>
  <c r="Z16" i="7"/>
  <c r="AA16" i="7"/>
  <c r="AB16" i="7"/>
  <c r="AC16" i="7"/>
  <c r="AD16" i="7"/>
  <c r="AE16" i="7"/>
  <c r="AF16" i="7"/>
  <c r="AG16" i="7"/>
  <c r="AH16" i="7"/>
  <c r="AK16" i="7"/>
  <c r="AL16" i="7"/>
  <c r="AM16" i="7"/>
  <c r="AN16" i="7"/>
  <c r="AO16" i="7"/>
  <c r="AP16" i="7"/>
  <c r="AQ16" i="7"/>
  <c r="AR16" i="7"/>
  <c r="AS16" i="7"/>
  <c r="AV16" i="7"/>
  <c r="AW16" i="7"/>
  <c r="AX16" i="7"/>
  <c r="AY16" i="7"/>
  <c r="AZ16" i="7"/>
  <c r="BA16" i="7"/>
  <c r="BB16" i="7"/>
  <c r="BC16" i="7"/>
  <c r="BD16" i="7"/>
  <c r="O17" i="7"/>
  <c r="P17" i="7"/>
  <c r="Q17" i="7"/>
  <c r="R17" i="7"/>
  <c r="S17" i="7"/>
  <c r="T17" i="7"/>
  <c r="U17" i="7"/>
  <c r="V17" i="7"/>
  <c r="W17" i="7"/>
  <c r="Z17" i="7"/>
  <c r="AA17" i="7"/>
  <c r="AB17" i="7"/>
  <c r="AC17" i="7"/>
  <c r="AD17" i="7"/>
  <c r="AE17" i="7"/>
  <c r="AF17" i="7"/>
  <c r="AG17" i="7"/>
  <c r="AH17" i="7"/>
  <c r="AK17" i="7"/>
  <c r="AL17" i="7"/>
  <c r="AM17" i="7"/>
  <c r="AN17" i="7"/>
  <c r="AO17" i="7"/>
  <c r="AP17" i="7"/>
  <c r="AQ17" i="7"/>
  <c r="AR17" i="7"/>
  <c r="AS17" i="7"/>
  <c r="AV17" i="7"/>
  <c r="AW17" i="7"/>
  <c r="AX17" i="7"/>
  <c r="AY17" i="7"/>
  <c r="AZ17" i="7"/>
  <c r="BA17" i="7"/>
  <c r="BB17" i="7"/>
  <c r="BC17" i="7"/>
  <c r="BD17" i="7"/>
  <c r="O18" i="7"/>
  <c r="P18" i="7"/>
  <c r="Q18" i="7"/>
  <c r="R18" i="7"/>
  <c r="S18" i="7"/>
  <c r="T18" i="7"/>
  <c r="U18" i="7"/>
  <c r="V18" i="7"/>
  <c r="W18" i="7"/>
  <c r="Z18" i="7"/>
  <c r="AA18" i="7"/>
  <c r="AB18" i="7"/>
  <c r="AC18" i="7"/>
  <c r="AD18" i="7"/>
  <c r="AE18" i="7"/>
  <c r="AF18" i="7"/>
  <c r="AG18" i="7"/>
  <c r="AH18" i="7"/>
  <c r="AK18" i="7"/>
  <c r="AL18" i="7"/>
  <c r="AM18" i="7"/>
  <c r="AN18" i="7"/>
  <c r="AO18" i="7"/>
  <c r="AP18" i="7"/>
  <c r="AQ18" i="7"/>
  <c r="AR18" i="7"/>
  <c r="AS18" i="7"/>
  <c r="AV18" i="7"/>
  <c r="AW18" i="7"/>
  <c r="AX18" i="7"/>
  <c r="AY18" i="7"/>
  <c r="AZ18" i="7"/>
  <c r="BA18" i="7"/>
  <c r="BB18" i="7"/>
  <c r="BC18" i="7"/>
  <c r="BD18" i="7"/>
  <c r="O19" i="7"/>
  <c r="P19" i="7"/>
  <c r="Q19" i="7"/>
  <c r="R19" i="7"/>
  <c r="S19" i="7"/>
  <c r="T19" i="7"/>
  <c r="U19" i="7"/>
  <c r="V19" i="7"/>
  <c r="W19" i="7"/>
  <c r="Z19" i="7"/>
  <c r="AA19" i="7"/>
  <c r="AB19" i="7"/>
  <c r="AC19" i="7"/>
  <c r="AD19" i="7"/>
  <c r="AE19" i="7"/>
  <c r="AF19" i="7"/>
  <c r="AG19" i="7"/>
  <c r="AH19" i="7"/>
  <c r="AK19" i="7"/>
  <c r="AL19" i="7"/>
  <c r="AM19" i="7"/>
  <c r="AN19" i="7"/>
  <c r="AO19" i="7"/>
  <c r="AP19" i="7"/>
  <c r="AQ19" i="7"/>
  <c r="AR19" i="7"/>
  <c r="AS19" i="7"/>
  <c r="AV19" i="7"/>
  <c r="AW19" i="7"/>
  <c r="AX19" i="7"/>
  <c r="AY19" i="7"/>
  <c r="AZ19" i="7"/>
  <c r="BA19" i="7"/>
  <c r="BB19" i="7"/>
  <c r="BC19" i="7"/>
  <c r="BD19" i="7"/>
  <c r="O20" i="7"/>
  <c r="P20" i="7"/>
  <c r="Q20" i="7"/>
  <c r="R20" i="7"/>
  <c r="S20" i="7"/>
  <c r="T20" i="7"/>
  <c r="U20" i="7"/>
  <c r="V20" i="7"/>
  <c r="W20" i="7"/>
  <c r="Z20" i="7"/>
  <c r="AA20" i="7"/>
  <c r="AB20" i="7"/>
  <c r="AC20" i="7"/>
  <c r="AD20" i="7"/>
  <c r="AE20" i="7"/>
  <c r="AF20" i="7"/>
  <c r="AG20" i="7"/>
  <c r="AH20" i="7"/>
  <c r="AK20" i="7"/>
  <c r="AL20" i="7"/>
  <c r="AM20" i="7"/>
  <c r="AN20" i="7"/>
  <c r="AO20" i="7"/>
  <c r="AP20" i="7"/>
  <c r="AQ20" i="7"/>
  <c r="AR20" i="7"/>
  <c r="AS20" i="7"/>
  <c r="AV20" i="7"/>
  <c r="AW20" i="7"/>
  <c r="AX20" i="7"/>
  <c r="AY20" i="7"/>
  <c r="AZ20" i="7"/>
  <c r="BA20" i="7"/>
  <c r="BB20" i="7"/>
  <c r="BC20" i="7"/>
  <c r="BD20" i="7"/>
  <c r="O21" i="7"/>
  <c r="P21" i="7"/>
  <c r="Q21" i="7"/>
  <c r="R21" i="7"/>
  <c r="S21" i="7"/>
  <c r="T21" i="7"/>
  <c r="U21" i="7"/>
  <c r="V21" i="7"/>
  <c r="W21" i="7"/>
  <c r="Z21" i="7"/>
  <c r="AA21" i="7"/>
  <c r="AB21" i="7"/>
  <c r="AC21" i="7"/>
  <c r="AD21" i="7"/>
  <c r="AE21" i="7"/>
  <c r="AF21" i="7"/>
  <c r="AG21" i="7"/>
  <c r="AH21" i="7"/>
  <c r="AK21" i="7"/>
  <c r="AL21" i="7"/>
  <c r="AM21" i="7"/>
  <c r="AN21" i="7"/>
  <c r="AO21" i="7"/>
  <c r="AP21" i="7"/>
  <c r="AQ21" i="7"/>
  <c r="AR21" i="7"/>
  <c r="AS21" i="7"/>
  <c r="AV21" i="7"/>
  <c r="AW21" i="7"/>
  <c r="AX21" i="7"/>
  <c r="AY21" i="7"/>
  <c r="AZ21" i="7"/>
  <c r="BA21" i="7"/>
  <c r="BB21" i="7"/>
  <c r="BC21" i="7"/>
  <c r="BD21" i="7"/>
  <c r="O22" i="7"/>
  <c r="P22" i="7"/>
  <c r="Q22" i="7"/>
  <c r="R22" i="7"/>
  <c r="S22" i="7"/>
  <c r="T22" i="7"/>
  <c r="U22" i="7"/>
  <c r="V22" i="7"/>
  <c r="W22" i="7"/>
  <c r="Z22" i="7"/>
  <c r="AA22" i="7"/>
  <c r="AB22" i="7"/>
  <c r="AC22" i="7"/>
  <c r="AD22" i="7"/>
  <c r="AE22" i="7"/>
  <c r="AF22" i="7"/>
  <c r="AG22" i="7"/>
  <c r="AH22" i="7"/>
  <c r="AK22" i="7"/>
  <c r="AL22" i="7"/>
  <c r="AM22" i="7"/>
  <c r="AN22" i="7"/>
  <c r="AO22" i="7"/>
  <c r="AP22" i="7"/>
  <c r="AQ22" i="7"/>
  <c r="AR22" i="7"/>
  <c r="AS22" i="7"/>
  <c r="AV22" i="7"/>
  <c r="AW22" i="7"/>
  <c r="AX22" i="7"/>
  <c r="AY22" i="7"/>
  <c r="AZ22" i="7"/>
  <c r="BA22" i="7"/>
  <c r="BB22" i="7"/>
  <c r="BC22" i="7"/>
  <c r="BD22" i="7"/>
  <c r="O23" i="7"/>
  <c r="P23" i="7"/>
  <c r="Q23" i="7"/>
  <c r="R23" i="7"/>
  <c r="S23" i="7"/>
  <c r="T23" i="7"/>
  <c r="U23" i="7"/>
  <c r="V23" i="7"/>
  <c r="W23" i="7"/>
  <c r="Z23" i="7"/>
  <c r="AA23" i="7"/>
  <c r="AB23" i="7"/>
  <c r="AC23" i="7"/>
  <c r="AD23" i="7"/>
  <c r="AE23" i="7"/>
  <c r="AF23" i="7"/>
  <c r="AG23" i="7"/>
  <c r="AH23" i="7"/>
  <c r="AK23" i="7"/>
  <c r="AL23" i="7"/>
  <c r="AM23" i="7"/>
  <c r="AN23" i="7"/>
  <c r="AO23" i="7"/>
  <c r="AP23" i="7"/>
  <c r="AQ23" i="7"/>
  <c r="AR23" i="7"/>
  <c r="AS23" i="7"/>
  <c r="AV23" i="7"/>
  <c r="AW23" i="7"/>
  <c r="AX23" i="7"/>
  <c r="AY23" i="7"/>
  <c r="AZ23" i="7"/>
  <c r="BA23" i="7"/>
  <c r="BB23" i="7"/>
  <c r="BC23" i="7"/>
  <c r="BD23" i="7"/>
  <c r="O24" i="7"/>
  <c r="P24" i="7"/>
  <c r="Q24" i="7"/>
  <c r="R24" i="7"/>
  <c r="S24" i="7"/>
  <c r="T24" i="7"/>
  <c r="U24" i="7"/>
  <c r="V24" i="7"/>
  <c r="W24" i="7"/>
  <c r="Z24" i="7"/>
  <c r="AA24" i="7"/>
  <c r="AB24" i="7"/>
  <c r="AC24" i="7"/>
  <c r="AD24" i="7"/>
  <c r="AE24" i="7"/>
  <c r="AF24" i="7"/>
  <c r="AG24" i="7"/>
  <c r="AH24" i="7"/>
  <c r="AK24" i="7"/>
  <c r="AL24" i="7"/>
  <c r="AM24" i="7"/>
  <c r="AN24" i="7"/>
  <c r="AO24" i="7"/>
  <c r="AP24" i="7"/>
  <c r="AQ24" i="7"/>
  <c r="AR24" i="7"/>
  <c r="AS24" i="7"/>
  <c r="AV24" i="7"/>
  <c r="AW24" i="7"/>
  <c r="AX24" i="7"/>
  <c r="AY24" i="7"/>
  <c r="AZ24" i="7"/>
  <c r="BA24" i="7"/>
  <c r="BB24" i="7"/>
  <c r="BC24" i="7"/>
  <c r="BD24" i="7"/>
  <c r="O25" i="7"/>
  <c r="P25" i="7"/>
  <c r="Q25" i="7"/>
  <c r="R25" i="7"/>
  <c r="S25" i="7"/>
  <c r="T25" i="7"/>
  <c r="U25" i="7"/>
  <c r="V25" i="7"/>
  <c r="W25" i="7"/>
  <c r="Z25" i="7"/>
  <c r="AA25" i="7"/>
  <c r="AB25" i="7"/>
  <c r="AC25" i="7"/>
  <c r="AD25" i="7"/>
  <c r="AE25" i="7"/>
  <c r="AF25" i="7"/>
  <c r="AG25" i="7"/>
  <c r="AH25" i="7"/>
  <c r="AK25" i="7"/>
  <c r="AL25" i="7"/>
  <c r="AM25" i="7"/>
  <c r="AN25" i="7"/>
  <c r="AO25" i="7"/>
  <c r="AP25" i="7"/>
  <c r="AQ25" i="7"/>
  <c r="AR25" i="7"/>
  <c r="AS25" i="7"/>
  <c r="AV25" i="7"/>
  <c r="AW25" i="7"/>
  <c r="AX25" i="7"/>
  <c r="AY25" i="7"/>
  <c r="AZ25" i="7"/>
  <c r="BA25" i="7"/>
  <c r="BB25" i="7"/>
  <c r="BC25" i="7"/>
  <c r="BD25" i="7"/>
  <c r="C5" i="7"/>
  <c r="D5" i="7"/>
  <c r="E5" i="7"/>
  <c r="F5" i="7"/>
  <c r="G5" i="7"/>
  <c r="H5" i="7"/>
  <c r="I5" i="7"/>
  <c r="J5" i="7"/>
  <c r="K5" i="7"/>
  <c r="L5" i="7"/>
  <c r="C6" i="7"/>
  <c r="D6" i="7"/>
  <c r="E6" i="7"/>
  <c r="F6" i="7"/>
  <c r="G6" i="7"/>
  <c r="H6" i="7"/>
  <c r="I6" i="7"/>
  <c r="J6" i="7"/>
  <c r="K6" i="7"/>
  <c r="L6" i="7"/>
  <c r="C7" i="7"/>
  <c r="D7" i="7"/>
  <c r="E7" i="7"/>
  <c r="F7" i="7"/>
  <c r="G7" i="7"/>
  <c r="H7" i="7"/>
  <c r="I7" i="7"/>
  <c r="J7" i="7"/>
  <c r="K7" i="7"/>
  <c r="L7" i="7"/>
  <c r="C8" i="7"/>
  <c r="D8" i="7"/>
  <c r="E8" i="7"/>
  <c r="F8" i="7"/>
  <c r="G8" i="7"/>
  <c r="H8" i="7"/>
  <c r="I8" i="7"/>
  <c r="J8" i="7"/>
  <c r="K8" i="7"/>
  <c r="L8" i="7"/>
  <c r="C9" i="7"/>
  <c r="D9" i="7"/>
  <c r="E9" i="7"/>
  <c r="F9" i="7"/>
  <c r="G9" i="7"/>
  <c r="H9" i="7"/>
  <c r="I9" i="7"/>
  <c r="J9" i="7"/>
  <c r="K9" i="7"/>
  <c r="L9" i="7"/>
  <c r="C10" i="7"/>
  <c r="D10" i="7"/>
  <c r="E10" i="7"/>
  <c r="F10" i="7"/>
  <c r="G10" i="7"/>
  <c r="H10" i="7"/>
  <c r="I10" i="7"/>
  <c r="J10" i="7"/>
  <c r="K10" i="7"/>
  <c r="L10" i="7"/>
  <c r="C11" i="7"/>
  <c r="D11" i="7"/>
  <c r="E11" i="7"/>
  <c r="F11" i="7"/>
  <c r="G11" i="7"/>
  <c r="H11" i="7"/>
  <c r="I11" i="7"/>
  <c r="J11" i="7"/>
  <c r="K11" i="7"/>
  <c r="L11" i="7"/>
  <c r="C12" i="7"/>
  <c r="D12" i="7"/>
  <c r="E12" i="7"/>
  <c r="F12" i="7"/>
  <c r="G12" i="7"/>
  <c r="H12" i="7"/>
  <c r="I12" i="7"/>
  <c r="J12" i="7"/>
  <c r="K12" i="7"/>
  <c r="L12" i="7"/>
  <c r="C13" i="7"/>
  <c r="D13" i="7"/>
  <c r="E13" i="7"/>
  <c r="F13" i="7"/>
  <c r="G13" i="7"/>
  <c r="H13" i="7"/>
  <c r="I13" i="7"/>
  <c r="J13" i="7"/>
  <c r="K13" i="7"/>
  <c r="L13" i="7"/>
  <c r="C14" i="7"/>
  <c r="D14" i="7"/>
  <c r="E14" i="7"/>
  <c r="F14" i="7"/>
  <c r="G14" i="7"/>
  <c r="H14" i="7"/>
  <c r="I14" i="7"/>
  <c r="J14" i="7"/>
  <c r="K14" i="7"/>
  <c r="L14" i="7"/>
  <c r="C15" i="7"/>
  <c r="D15" i="7"/>
  <c r="E15" i="7"/>
  <c r="F15" i="7"/>
  <c r="G15" i="7"/>
  <c r="H15" i="7"/>
  <c r="I15" i="7"/>
  <c r="J15" i="7"/>
  <c r="K15" i="7"/>
  <c r="L15" i="7"/>
  <c r="C16" i="7"/>
  <c r="D16" i="7"/>
  <c r="E16" i="7"/>
  <c r="F16" i="7"/>
  <c r="G16" i="7"/>
  <c r="H16" i="7"/>
  <c r="I16" i="7"/>
  <c r="J16" i="7"/>
  <c r="K16" i="7"/>
  <c r="L16" i="7"/>
  <c r="C17" i="7"/>
  <c r="D17" i="7"/>
  <c r="E17" i="7"/>
  <c r="F17" i="7"/>
  <c r="G17" i="7"/>
  <c r="H17" i="7"/>
  <c r="I17" i="7"/>
  <c r="J17" i="7"/>
  <c r="K17" i="7"/>
  <c r="L17" i="7"/>
  <c r="C18" i="7"/>
  <c r="D18" i="7"/>
  <c r="E18" i="7"/>
  <c r="F18" i="7"/>
  <c r="G18" i="7"/>
  <c r="H18" i="7"/>
  <c r="I18" i="7"/>
  <c r="J18" i="7"/>
  <c r="K18" i="7"/>
  <c r="L18" i="7"/>
  <c r="C19" i="7"/>
  <c r="D19" i="7"/>
  <c r="E19" i="7"/>
  <c r="F19" i="7"/>
  <c r="G19" i="7"/>
  <c r="H19" i="7"/>
  <c r="I19" i="7"/>
  <c r="J19" i="7"/>
  <c r="K19" i="7"/>
  <c r="L19" i="7"/>
  <c r="C20" i="7"/>
  <c r="D20" i="7"/>
  <c r="E20" i="7"/>
  <c r="F20" i="7"/>
  <c r="G20" i="7"/>
  <c r="H20" i="7"/>
  <c r="I20" i="7"/>
  <c r="J20" i="7"/>
  <c r="K20" i="7"/>
  <c r="L20" i="7"/>
  <c r="C21" i="7"/>
  <c r="D21" i="7"/>
  <c r="E21" i="7"/>
  <c r="F21" i="7"/>
  <c r="G21" i="7"/>
  <c r="H21" i="7"/>
  <c r="I21" i="7"/>
  <c r="J21" i="7"/>
  <c r="K21" i="7"/>
  <c r="L21" i="7"/>
  <c r="C22" i="7"/>
  <c r="D22" i="7"/>
  <c r="E22" i="7"/>
  <c r="F22" i="7"/>
  <c r="G22" i="7"/>
  <c r="H22" i="7"/>
  <c r="I22" i="7"/>
  <c r="J22" i="7"/>
  <c r="K22" i="7"/>
  <c r="L22" i="7"/>
  <c r="C23" i="7"/>
  <c r="D23" i="7"/>
  <c r="E23" i="7"/>
  <c r="F23" i="7"/>
  <c r="G23" i="7"/>
  <c r="H23" i="7"/>
  <c r="I23" i="7"/>
  <c r="J23" i="7"/>
  <c r="K23" i="7"/>
  <c r="L23" i="7"/>
  <c r="C24" i="7"/>
  <c r="D24" i="7"/>
  <c r="E24" i="7"/>
  <c r="F24" i="7"/>
  <c r="G24" i="7"/>
  <c r="H24" i="7"/>
  <c r="I24" i="7"/>
  <c r="J24" i="7"/>
  <c r="K24" i="7"/>
  <c r="L24" i="7"/>
  <c r="C25" i="7"/>
  <c r="D25" i="7"/>
  <c r="E25" i="7"/>
  <c r="F25" i="7"/>
  <c r="G25" i="7"/>
  <c r="H25" i="7"/>
  <c r="I25" i="7"/>
  <c r="J25" i="7"/>
  <c r="K25" i="7"/>
  <c r="L25" i="7"/>
  <c r="L46" i="7" l="1"/>
  <c r="L28" i="7"/>
  <c r="BD4" i="7"/>
  <c r="AS4" i="7"/>
  <c r="AH4" i="7"/>
  <c r="W4" i="7"/>
  <c r="L4" i="7"/>
  <c r="I28" i="34" l="1"/>
  <c r="I29" i="34"/>
  <c r="I28" i="31"/>
  <c r="I28" i="11"/>
  <c r="I29" i="11"/>
  <c r="I3" i="34"/>
  <c r="I4" i="34"/>
  <c r="I5" i="34"/>
  <c r="I3" i="31"/>
  <c r="I4" i="31"/>
  <c r="I5" i="31"/>
  <c r="I3" i="11"/>
  <c r="I4" i="11"/>
  <c r="I5" i="11"/>
  <c r="W3" i="7"/>
  <c r="AH3" i="7" s="1"/>
  <c r="AS3" i="7" s="1"/>
  <c r="BD3" i="7" s="1"/>
  <c r="X3" i="7"/>
  <c r="AI3" i="7" s="1"/>
  <c r="AT3" i="7" s="1"/>
  <c r="BE3" i="7" s="1"/>
  <c r="Y3" i="7"/>
  <c r="AJ3" i="7" s="1"/>
  <c r="AU3" i="7" s="1"/>
  <c r="L35" i="7" l="1"/>
  <c r="L47" i="7"/>
  <c r="L50" i="7" s="1"/>
  <c r="L37" i="7"/>
  <c r="L48" i="7"/>
  <c r="L51" i="7" s="1"/>
  <c r="L34" i="7"/>
  <c r="L36" i="7"/>
  <c r="L44" i="7"/>
  <c r="I34" i="11"/>
  <c r="I35" i="11"/>
  <c r="I35" i="34"/>
  <c r="I34" i="34"/>
  <c r="E46" i="7"/>
  <c r="F46" i="7"/>
  <c r="G46" i="7"/>
  <c r="H46" i="7"/>
  <c r="I46" i="7"/>
  <c r="J46" i="7"/>
  <c r="K46" i="7"/>
  <c r="D46" i="7"/>
  <c r="L38" i="7" l="1"/>
  <c r="F28" i="7"/>
  <c r="E28" i="7"/>
  <c r="D28" i="7"/>
  <c r="BB4" i="7" l="1"/>
  <c r="BA4" i="7"/>
  <c r="AZ4" i="7"/>
  <c r="AY4" i="7"/>
  <c r="AX4" i="7"/>
  <c r="AW4" i="7"/>
  <c r="AV4" i="7"/>
  <c r="AQ4" i="7"/>
  <c r="AP4" i="7"/>
  <c r="AO4" i="7"/>
  <c r="AN4" i="7"/>
  <c r="AM4" i="7"/>
  <c r="AL4" i="7"/>
  <c r="AK4" i="7"/>
  <c r="AF4" i="7"/>
  <c r="AE4" i="7"/>
  <c r="AD4" i="7"/>
  <c r="AC4" i="7"/>
  <c r="AB4" i="7"/>
  <c r="Z4" i="7"/>
  <c r="AA4" i="7"/>
  <c r="U4" i="7"/>
  <c r="T4" i="7"/>
  <c r="S4" i="7"/>
  <c r="R4" i="7"/>
  <c r="Q4" i="7"/>
  <c r="P4" i="7"/>
  <c r="O4" i="7"/>
  <c r="D4" i="7"/>
  <c r="C4" i="7"/>
  <c r="E4" i="7"/>
  <c r="F4" i="7"/>
  <c r="G4" i="7"/>
  <c r="H4" i="7"/>
  <c r="I4" i="7"/>
  <c r="J4" i="7"/>
  <c r="BC4" i="7"/>
  <c r="AR4" i="7"/>
  <c r="AG4" i="7"/>
  <c r="V4" i="7"/>
  <c r="K4" i="7"/>
  <c r="G48" i="7" l="1"/>
  <c r="E48" i="7"/>
  <c r="I37" i="7"/>
  <c r="I47" i="7"/>
  <c r="I50" i="7" s="1"/>
  <c r="G44" i="7"/>
  <c r="E36" i="7"/>
  <c r="D37" i="7"/>
  <c r="I35" i="7" l="1"/>
  <c r="H37" i="7"/>
  <c r="E37" i="7"/>
  <c r="F37" i="7"/>
  <c r="G35" i="7"/>
  <c r="I48" i="7"/>
  <c r="I38" i="7" s="1"/>
  <c r="G37" i="7"/>
  <c r="K37" i="7"/>
  <c r="E35" i="7"/>
  <c r="E44" i="7"/>
  <c r="G36" i="7"/>
  <c r="D44" i="7"/>
  <c r="D36" i="7"/>
  <c r="G51" i="7"/>
  <c r="H44" i="7"/>
  <c r="H36" i="7"/>
  <c r="I51" i="7"/>
  <c r="J44" i="7"/>
  <c r="J36" i="7"/>
  <c r="I36" i="7"/>
  <c r="F44" i="7"/>
  <c r="F36" i="7"/>
  <c r="I44" i="7"/>
  <c r="J37" i="7"/>
  <c r="K44" i="7"/>
  <c r="K36" i="7"/>
  <c r="E51" i="7"/>
  <c r="J48" i="7"/>
  <c r="J34" i="7"/>
  <c r="F35" i="7"/>
  <c r="J47" i="7"/>
  <c r="J50" i="7" s="1"/>
  <c r="I34" i="7"/>
  <c r="D34" i="7"/>
  <c r="D50" i="7"/>
  <c r="F48" i="7"/>
  <c r="H35" i="7"/>
  <c r="H48" i="7"/>
  <c r="E47" i="7"/>
  <c r="E50" i="7" s="1"/>
  <c r="E34" i="7"/>
  <c r="J35" i="7"/>
  <c r="G47" i="7"/>
  <c r="G50" i="7" s="1"/>
  <c r="G34" i="7"/>
  <c r="K47" i="7"/>
  <c r="K50" i="7" s="1"/>
  <c r="K34" i="7"/>
  <c r="H47" i="7"/>
  <c r="H50" i="7" s="1"/>
  <c r="H34" i="7"/>
  <c r="F47" i="7"/>
  <c r="F50" i="7" s="1"/>
  <c r="F34" i="7"/>
  <c r="K48" i="7"/>
  <c r="K35" i="7"/>
  <c r="D35" i="7"/>
  <c r="D48" i="7"/>
  <c r="G38" i="7" l="1"/>
  <c r="D51" i="7"/>
  <c r="D38" i="7"/>
  <c r="J51" i="7"/>
  <c r="J38" i="7"/>
  <c r="F51" i="7"/>
  <c r="F38" i="7"/>
  <c r="E38" i="7"/>
  <c r="K51" i="7"/>
  <c r="K38" i="7"/>
  <c r="H51" i="7"/>
  <c r="H38" i="7"/>
  <c r="G3" i="14"/>
  <c r="H3" i="14"/>
  <c r="I3" i="14"/>
  <c r="J3" i="14"/>
  <c r="K3" i="14"/>
  <c r="L3" i="14"/>
  <c r="M30" i="14"/>
  <c r="F30" i="14"/>
  <c r="G30" i="14"/>
  <c r="H30" i="14"/>
  <c r="I30" i="14"/>
  <c r="J30" i="14"/>
  <c r="J31" i="14" s="1"/>
  <c r="J36" i="14" s="1"/>
  <c r="K30" i="14"/>
  <c r="K31" i="14" s="1"/>
  <c r="L30" i="14"/>
  <c r="E30" i="14"/>
  <c r="F6" i="14"/>
  <c r="G6" i="14"/>
  <c r="H6" i="14"/>
  <c r="I6" i="14"/>
  <c r="J6" i="14"/>
  <c r="K6" i="14"/>
  <c r="E6" i="14"/>
  <c r="F3" i="34"/>
  <c r="G3" i="34"/>
  <c r="H3" i="34"/>
  <c r="J3" i="34"/>
  <c r="K3" i="34"/>
  <c r="L3" i="34"/>
  <c r="M3" i="34"/>
  <c r="N3" i="34"/>
  <c r="N36" i="34"/>
  <c r="M36" i="34"/>
  <c r="L36" i="34"/>
  <c r="K36" i="34"/>
  <c r="J7" i="14" l="1"/>
  <c r="I7" i="14"/>
  <c r="K7" i="14"/>
  <c r="G7" i="14"/>
  <c r="G31" i="14"/>
  <c r="G36" i="14" s="1"/>
  <c r="L31" i="14"/>
  <c r="H31" i="14"/>
  <c r="H36" i="14" s="1"/>
  <c r="I31" i="14"/>
  <c r="I36" i="14" s="1"/>
  <c r="H7" i="14"/>
  <c r="F3" i="31" l="1"/>
  <c r="G3" i="31"/>
  <c r="G7" i="31" s="1"/>
  <c r="H3" i="31"/>
  <c r="H7" i="31" s="1"/>
  <c r="I7" i="31"/>
  <c r="J3" i="31"/>
  <c r="J7" i="31" s="1"/>
  <c r="K3" i="31"/>
  <c r="L3" i="31"/>
  <c r="M3" i="31"/>
  <c r="N3" i="31"/>
  <c r="N32" i="31" s="1"/>
  <c r="A28" i="31"/>
  <c r="M29" i="11"/>
  <c r="M28" i="11"/>
  <c r="M25" i="31"/>
  <c r="M4" i="31"/>
  <c r="M28" i="34"/>
  <c r="M29" i="20"/>
  <c r="L29" i="34"/>
  <c r="L35" i="16"/>
  <c r="L28" i="14"/>
  <c r="L4" i="14"/>
  <c r="L24" i="29"/>
  <c r="L5" i="29"/>
  <c r="L4" i="29"/>
  <c r="G4" i="11"/>
  <c r="G4" i="31"/>
  <c r="G28" i="29"/>
  <c r="G28" i="20"/>
  <c r="G4" i="20"/>
  <c r="D35" i="16"/>
  <c r="D28" i="14"/>
  <c r="D25" i="29"/>
  <c r="D28" i="29"/>
  <c r="H4" i="11"/>
  <c r="H29" i="34"/>
  <c r="H28" i="29"/>
  <c r="H28" i="20"/>
  <c r="H4" i="20"/>
  <c r="I25" i="31"/>
  <c r="I35" i="16"/>
  <c r="I28" i="14"/>
  <c r="I25" i="29"/>
  <c r="A28" i="29"/>
  <c r="C3" i="29"/>
  <c r="C7" i="29" s="1"/>
  <c r="D3" i="29"/>
  <c r="E3" i="29"/>
  <c r="E7" i="29" s="1"/>
  <c r="F3" i="29"/>
  <c r="F7" i="29" s="1"/>
  <c r="G3" i="29"/>
  <c r="G7" i="29" s="1"/>
  <c r="H3" i="29"/>
  <c r="I3" i="29"/>
  <c r="I7" i="29" s="1"/>
  <c r="J3" i="29"/>
  <c r="J7" i="29" s="1"/>
  <c r="K3" i="29"/>
  <c r="L3" i="29"/>
  <c r="M3" i="29"/>
  <c r="N3" i="29"/>
  <c r="B3" i="29"/>
  <c r="H7" i="29"/>
  <c r="J24" i="31"/>
  <c r="J4" i="31"/>
  <c r="J4" i="16"/>
  <c r="J28" i="29"/>
  <c r="J28" i="20"/>
  <c r="J29" i="11"/>
  <c r="J35" i="16"/>
  <c r="J4" i="29"/>
  <c r="C35" i="16"/>
  <c r="C4" i="16"/>
  <c r="C24" i="29"/>
  <c r="C4" i="14"/>
  <c r="L6" i="29"/>
  <c r="M6" i="29"/>
  <c r="L26" i="29"/>
  <c r="M26" i="29"/>
  <c r="L6" i="16"/>
  <c r="M6" i="16"/>
  <c r="L36" i="16"/>
  <c r="M36" i="16"/>
  <c r="G29" i="11"/>
  <c r="E28" i="20"/>
  <c r="D5" i="14"/>
  <c r="D4" i="14"/>
  <c r="C29" i="14"/>
  <c r="C25" i="29"/>
  <c r="C4" i="29"/>
  <c r="C5" i="20"/>
  <c r="D34" i="16"/>
  <c r="D4" i="16"/>
  <c r="D29" i="14"/>
  <c r="D24" i="29"/>
  <c r="D4" i="29"/>
  <c r="D29" i="20"/>
  <c r="D28" i="20"/>
  <c r="D4" i="20"/>
  <c r="M4" i="34"/>
  <c r="M35" i="16"/>
  <c r="M28" i="14"/>
  <c r="M4" i="14"/>
  <c r="M25" i="29"/>
  <c r="M4" i="29"/>
  <c r="M4" i="20"/>
  <c r="L29" i="11"/>
  <c r="F29" i="11"/>
  <c r="F29" i="20"/>
  <c r="F25" i="29"/>
  <c r="F35" i="16"/>
  <c r="F25" i="31"/>
  <c r="F28" i="11"/>
  <c r="F5" i="31"/>
  <c r="F4" i="20"/>
  <c r="O3" i="7"/>
  <c r="Z3" i="7" s="1"/>
  <c r="AK3" i="7" s="1"/>
  <c r="AV3" i="7" s="1"/>
  <c r="P3" i="7"/>
  <c r="AA3" i="7" s="1"/>
  <c r="AL3" i="7" s="1"/>
  <c r="AW3" i="7" s="1"/>
  <c r="Q3" i="7"/>
  <c r="AB3" i="7" s="1"/>
  <c r="AM3" i="7" s="1"/>
  <c r="AX3" i="7" s="1"/>
  <c r="R3" i="7"/>
  <c r="AC3" i="7" s="1"/>
  <c r="AN3" i="7" s="1"/>
  <c r="AY3" i="7" s="1"/>
  <c r="S3" i="7"/>
  <c r="AD3" i="7" s="1"/>
  <c r="AO3" i="7" s="1"/>
  <c r="AZ3" i="7" s="1"/>
  <c r="T3" i="7"/>
  <c r="AE3" i="7" s="1"/>
  <c r="AP3" i="7" s="1"/>
  <c r="BA3" i="7" s="1"/>
  <c r="U3" i="7"/>
  <c r="AF3" i="7" s="1"/>
  <c r="AQ3" i="7" s="1"/>
  <c r="BB3" i="7" s="1"/>
  <c r="V3" i="7"/>
  <c r="AG3" i="7" s="1"/>
  <c r="AR3" i="7" s="1"/>
  <c r="BC3" i="7" s="1"/>
  <c r="E35" i="16"/>
  <c r="E34" i="16"/>
  <c r="E4" i="16"/>
  <c r="E29" i="14"/>
  <c r="E28" i="14"/>
  <c r="E4" i="14"/>
  <c r="E25" i="29"/>
  <c r="E4" i="29"/>
  <c r="E29" i="20"/>
  <c r="E5" i="20"/>
  <c r="E4" i="20"/>
  <c r="F5" i="11"/>
  <c r="F4" i="11"/>
  <c r="F24" i="31"/>
  <c r="F4" i="31"/>
  <c r="F34" i="16"/>
  <c r="F4" i="16"/>
  <c r="F29" i="14"/>
  <c r="F28" i="14"/>
  <c r="F4" i="14"/>
  <c r="F28" i="29"/>
  <c r="F24" i="29"/>
  <c r="F5" i="29"/>
  <c r="F4" i="29"/>
  <c r="F28" i="20"/>
  <c r="J4" i="34"/>
  <c r="H34" i="16"/>
  <c r="J34" i="16"/>
  <c r="H28" i="34"/>
  <c r="H24" i="31"/>
  <c r="I24" i="31"/>
  <c r="I29" i="20"/>
  <c r="I28" i="20"/>
  <c r="I4" i="20"/>
  <c r="G34" i="16"/>
  <c r="G28" i="34"/>
  <c r="G24" i="31"/>
  <c r="G28" i="11"/>
  <c r="G29" i="20"/>
  <c r="G35" i="16"/>
  <c r="G29" i="34"/>
  <c r="G25" i="31"/>
  <c r="G5" i="31"/>
  <c r="H5" i="31"/>
  <c r="G5" i="20"/>
  <c r="G5" i="16"/>
  <c r="G5" i="34"/>
  <c r="G5" i="11"/>
  <c r="G4" i="16"/>
  <c r="G4" i="34"/>
  <c r="H25" i="29"/>
  <c r="H5" i="29"/>
  <c r="G25" i="29"/>
  <c r="G24" i="29"/>
  <c r="G4" i="29"/>
  <c r="C3" i="20"/>
  <c r="D3" i="20"/>
  <c r="E3" i="20"/>
  <c r="F3" i="20"/>
  <c r="G3" i="20"/>
  <c r="H3" i="20"/>
  <c r="I3" i="20"/>
  <c r="J3" i="20"/>
  <c r="K3" i="20"/>
  <c r="L3" i="20"/>
  <c r="M3" i="20"/>
  <c r="N3" i="20"/>
  <c r="B3" i="20"/>
  <c r="K36" i="20"/>
  <c r="H4" i="29"/>
  <c r="I4" i="29"/>
  <c r="H4" i="16"/>
  <c r="I4" i="16"/>
  <c r="H4" i="34"/>
  <c r="H29" i="20"/>
  <c r="H35" i="16"/>
  <c r="H25" i="31"/>
  <c r="H5" i="20"/>
  <c r="H5" i="16"/>
  <c r="H5" i="11"/>
  <c r="H24" i="29"/>
  <c r="I24" i="29"/>
  <c r="H28" i="11"/>
  <c r="H4" i="31"/>
  <c r="H28" i="7"/>
  <c r="I28" i="7"/>
  <c r="J28" i="7"/>
  <c r="K28" i="7"/>
  <c r="G28" i="7"/>
  <c r="C3" i="16"/>
  <c r="D3" i="16"/>
  <c r="E3" i="16"/>
  <c r="F3" i="16"/>
  <c r="G3" i="16"/>
  <c r="H3" i="16"/>
  <c r="I3" i="16"/>
  <c r="J3" i="16"/>
  <c r="K3" i="16"/>
  <c r="L3" i="16"/>
  <c r="M3" i="16"/>
  <c r="N3" i="16"/>
  <c r="B3" i="16"/>
  <c r="K42" i="16"/>
  <c r="F3" i="11"/>
  <c r="G3" i="11"/>
  <c r="H3" i="11"/>
  <c r="J3" i="11"/>
  <c r="K3" i="11"/>
  <c r="L3" i="11"/>
  <c r="M3" i="11"/>
  <c r="N3" i="11"/>
  <c r="C3" i="14"/>
  <c r="D3" i="14"/>
  <c r="E3" i="14"/>
  <c r="F3" i="14"/>
  <c r="M3" i="14"/>
  <c r="M31" i="14" s="1"/>
  <c r="N3" i="14"/>
  <c r="B3" i="14"/>
  <c r="J25" i="29"/>
  <c r="K25" i="29"/>
  <c r="K28" i="14"/>
  <c r="J5" i="16"/>
  <c r="K4" i="34"/>
  <c r="K5" i="34"/>
  <c r="J29" i="34"/>
  <c r="K5" i="31"/>
  <c r="K24" i="31"/>
  <c r="J25" i="31"/>
  <c r="J4" i="11"/>
  <c r="J28" i="11"/>
  <c r="J29" i="20"/>
  <c r="M29" i="34"/>
  <c r="M34" i="16"/>
  <c r="L28" i="11"/>
  <c r="L5" i="11"/>
  <c r="L4" i="11"/>
  <c r="L25" i="31"/>
  <c r="L24" i="31"/>
  <c r="L5" i="31"/>
  <c r="L4" i="31"/>
  <c r="L28" i="34"/>
  <c r="L5" i="34"/>
  <c r="L4" i="34"/>
  <c r="L4" i="16"/>
  <c r="L29" i="14"/>
  <c r="L25" i="29"/>
  <c r="L29" i="20"/>
  <c r="L28" i="20"/>
  <c r="L5" i="20"/>
  <c r="L4" i="20"/>
  <c r="K5" i="11"/>
  <c r="K28" i="11"/>
  <c r="K4" i="11"/>
  <c r="K25" i="31"/>
  <c r="K4" i="31"/>
  <c r="K28" i="34"/>
  <c r="K5" i="14"/>
  <c r="K4" i="14"/>
  <c r="K24" i="29"/>
  <c r="K5" i="29"/>
  <c r="K4" i="29"/>
  <c r="K28" i="20"/>
  <c r="K5" i="20"/>
  <c r="K4" i="20"/>
  <c r="K36" i="14"/>
  <c r="N30" i="14"/>
  <c r="K29" i="34"/>
  <c r="K29" i="20"/>
  <c r="K29" i="14"/>
  <c r="K35" i="34" l="1"/>
  <c r="I31" i="31"/>
  <c r="E5" i="29"/>
  <c r="E31" i="29" s="1"/>
  <c r="E28" i="29"/>
  <c r="E24" i="29"/>
  <c r="E30" i="29" s="1"/>
  <c r="F5" i="14"/>
  <c r="F35" i="14" s="1"/>
  <c r="F5" i="20"/>
  <c r="F35" i="20" s="1"/>
  <c r="N26" i="29"/>
  <c r="N6" i="29"/>
  <c r="K28" i="29"/>
  <c r="F5" i="16"/>
  <c r="F41" i="16" s="1"/>
  <c r="N6" i="14"/>
  <c r="N7" i="14" s="1"/>
  <c r="L28" i="29"/>
  <c r="E31" i="14"/>
  <c r="E36" i="14" s="1"/>
  <c r="E7" i="14"/>
  <c r="F7" i="14"/>
  <c r="F31" i="14"/>
  <c r="F36" i="14" s="1"/>
  <c r="L34" i="34"/>
  <c r="M34" i="34"/>
  <c r="G28" i="31"/>
  <c r="K34" i="34"/>
  <c r="G34" i="34"/>
  <c r="G35" i="34"/>
  <c r="L35" i="34"/>
  <c r="H34" i="34"/>
  <c r="H28" i="31"/>
  <c r="F28" i="31"/>
  <c r="J28" i="31"/>
  <c r="L31" i="31"/>
  <c r="F30" i="31"/>
  <c r="J30" i="31"/>
  <c r="F7" i="31"/>
  <c r="I30" i="31"/>
  <c r="M32" i="31"/>
  <c r="F31" i="31"/>
  <c r="H30" i="31"/>
  <c r="L30" i="31"/>
  <c r="G30" i="31"/>
  <c r="K30" i="31"/>
  <c r="H31" i="31"/>
  <c r="G31" i="31"/>
  <c r="K31" i="31"/>
  <c r="L32" i="31"/>
  <c r="M5" i="34"/>
  <c r="M35" i="34" s="1"/>
  <c r="M28" i="20"/>
  <c r="M34" i="20" s="1"/>
  <c r="M5" i="31"/>
  <c r="M31" i="31" s="1"/>
  <c r="M24" i="29"/>
  <c r="M5" i="11"/>
  <c r="M35" i="11" s="1"/>
  <c r="M5" i="16"/>
  <c r="M41" i="16" s="1"/>
  <c r="M5" i="29"/>
  <c r="M4" i="11"/>
  <c r="M34" i="11" s="1"/>
  <c r="M29" i="14"/>
  <c r="M28" i="31"/>
  <c r="M4" i="16"/>
  <c r="M40" i="16" s="1"/>
  <c r="L5" i="16"/>
  <c r="L41" i="16" s="1"/>
  <c r="M5" i="14"/>
  <c r="M32" i="29"/>
  <c r="G5" i="29"/>
  <c r="G31" i="29" s="1"/>
  <c r="F31" i="29"/>
  <c r="C30" i="29"/>
  <c r="L32" i="29"/>
  <c r="K30" i="29"/>
  <c r="I29" i="14"/>
  <c r="I5" i="16"/>
  <c r="I41" i="16" s="1"/>
  <c r="G30" i="29"/>
  <c r="D30" i="29"/>
  <c r="F30" i="29"/>
  <c r="K31" i="29"/>
  <c r="D7" i="29"/>
  <c r="H30" i="29"/>
  <c r="L30" i="29"/>
  <c r="H31" i="29"/>
  <c r="L31" i="29"/>
  <c r="I30" i="29"/>
  <c r="N36" i="16"/>
  <c r="N37" i="16" s="1"/>
  <c r="N42" i="16" s="1"/>
  <c r="J4" i="20"/>
  <c r="J34" i="20" s="1"/>
  <c r="C28" i="29"/>
  <c r="C28" i="20"/>
  <c r="C5" i="14"/>
  <c r="C5" i="29"/>
  <c r="C31" i="29" s="1"/>
  <c r="D34" i="20"/>
  <c r="C34" i="16"/>
  <c r="C40" i="16" s="1"/>
  <c r="C5" i="16"/>
  <c r="C41" i="16" s="1"/>
  <c r="C28" i="14"/>
  <c r="C29" i="20"/>
  <c r="C35" i="20" s="1"/>
  <c r="C4" i="20"/>
  <c r="N7" i="11"/>
  <c r="D40" i="16"/>
  <c r="D5" i="29"/>
  <c r="D31" i="29" s="1"/>
  <c r="F34" i="11"/>
  <c r="G34" i="11"/>
  <c r="E40" i="16"/>
  <c r="D5" i="16"/>
  <c r="D41" i="16" s="1"/>
  <c r="E34" i="14"/>
  <c r="E35" i="20"/>
  <c r="E34" i="20"/>
  <c r="G35" i="11"/>
  <c r="F34" i="14"/>
  <c r="F35" i="11"/>
  <c r="D5" i="20"/>
  <c r="D35" i="20" s="1"/>
  <c r="E5" i="16"/>
  <c r="E41" i="16" s="1"/>
  <c r="E5" i="14"/>
  <c r="E35" i="14" s="1"/>
  <c r="F40" i="16"/>
  <c r="G35" i="20"/>
  <c r="F34" i="20"/>
  <c r="G41" i="16"/>
  <c r="G34" i="20"/>
  <c r="G40" i="16"/>
  <c r="M5" i="20"/>
  <c r="M35" i="20" s="1"/>
  <c r="M24" i="31"/>
  <c r="M30" i="31" s="1"/>
  <c r="K29" i="11"/>
  <c r="K35" i="11" s="1"/>
  <c r="H29" i="11"/>
  <c r="H35" i="11" s="1"/>
  <c r="I34" i="16"/>
  <c r="I40" i="16" s="1"/>
  <c r="J24" i="29"/>
  <c r="J30" i="29" s="1"/>
  <c r="J28" i="34"/>
  <c r="J34" i="34" s="1"/>
  <c r="I5" i="20"/>
  <c r="I35" i="20" s="1"/>
  <c r="I5" i="29"/>
  <c r="I31" i="29" s="1"/>
  <c r="H5" i="34"/>
  <c r="H35" i="34" s="1"/>
  <c r="L36" i="20"/>
  <c r="K35" i="20"/>
  <c r="K34" i="20"/>
  <c r="H34" i="11"/>
  <c r="M36" i="20"/>
  <c r="H35" i="20"/>
  <c r="L35" i="20"/>
  <c r="H34" i="20"/>
  <c r="L34" i="20"/>
  <c r="I34" i="20"/>
  <c r="J34" i="11"/>
  <c r="H40" i="16"/>
  <c r="H41" i="16"/>
  <c r="N31" i="14"/>
  <c r="N36" i="14" s="1"/>
  <c r="L34" i="16"/>
  <c r="L40" i="16" s="1"/>
  <c r="J5" i="20"/>
  <c r="J35" i="20" s="1"/>
  <c r="J5" i="31"/>
  <c r="J31" i="31" s="1"/>
  <c r="J5" i="34"/>
  <c r="J35" i="34" s="1"/>
  <c r="J5" i="29"/>
  <c r="J31" i="29" s="1"/>
  <c r="J5" i="11"/>
  <c r="J35" i="11" s="1"/>
  <c r="J41" i="16"/>
  <c r="J40" i="16"/>
  <c r="M7" i="16"/>
  <c r="M37" i="16"/>
  <c r="M42" i="16" s="1"/>
  <c r="L7" i="11"/>
  <c r="L6" i="14"/>
  <c r="L7" i="14" s="1"/>
  <c r="M36" i="14"/>
  <c r="M6" i="14"/>
  <c r="M7" i="14" s="1"/>
  <c r="L7" i="16"/>
  <c r="L37" i="16"/>
  <c r="L42" i="16" s="1"/>
  <c r="L30" i="11"/>
  <c r="L31" i="11" s="1"/>
  <c r="L36" i="11" s="1"/>
  <c r="M30" i="11"/>
  <c r="M31" i="11" s="1"/>
  <c r="M36" i="11" s="1"/>
  <c r="M7" i="11"/>
  <c r="N30" i="11"/>
  <c r="N31" i="11" s="1"/>
  <c r="N36" i="11" s="1"/>
  <c r="M34" i="14"/>
  <c r="K34" i="11"/>
  <c r="L34" i="11"/>
  <c r="K34" i="14"/>
  <c r="L35" i="11"/>
  <c r="L34" i="14"/>
  <c r="L36" i="14"/>
  <c r="K35" i="14"/>
  <c r="C34" i="20" l="1"/>
  <c r="L28" i="31"/>
  <c r="K28" i="31"/>
  <c r="N32" i="29"/>
  <c r="N6" i="16"/>
  <c r="N7" i="16" s="1"/>
  <c r="L5" i="14"/>
  <c r="L35" i="14" s="1"/>
  <c r="I28" i="29"/>
  <c r="M28" i="29"/>
  <c r="M35" i="14"/>
  <c r="N36" i="20"/>
</calcChain>
</file>

<file path=xl/sharedStrings.xml><?xml version="1.0" encoding="utf-8"?>
<sst xmlns="http://schemas.openxmlformats.org/spreadsheetml/2006/main" count="724" uniqueCount="163">
  <si>
    <t>COUNTY</t>
  </si>
  <si>
    <t>CUMBERLAND</t>
  </si>
  <si>
    <t>PITT</t>
  </si>
  <si>
    <t>UNION</t>
  </si>
  <si>
    <t>WARREN</t>
  </si>
  <si>
    <t>Cat</t>
  </si>
  <si>
    <t>Dog</t>
  </si>
  <si>
    <t>intake</t>
  </si>
  <si>
    <t>RTO</t>
  </si>
  <si>
    <t>euthanized</t>
  </si>
  <si>
    <t>Burlington</t>
  </si>
  <si>
    <t>Cumberland</t>
  </si>
  <si>
    <t>Grand Total</t>
  </si>
  <si>
    <t>population</t>
  </si>
  <si>
    <t>cats in</t>
  </si>
  <si>
    <t>cats euthanized</t>
  </si>
  <si>
    <t>cats s/n</t>
  </si>
  <si>
    <t>s/n / 1000</t>
  </si>
  <si>
    <t>from shelter stats main branch</t>
  </si>
  <si>
    <t>dogs in</t>
  </si>
  <si>
    <t>dogs euthanized</t>
  </si>
  <si>
    <t>dogs s/n</t>
  </si>
  <si>
    <t>intake  per 1000</t>
  </si>
  <si>
    <t>deaths per 1000</t>
  </si>
  <si>
    <t>s/n per 1000</t>
  </si>
  <si>
    <t>Mecklenburg</t>
  </si>
  <si>
    <t>Union</t>
  </si>
  <si>
    <t>Warren</t>
  </si>
  <si>
    <t>Charlotte - 2? HA clinics plus another</t>
  </si>
  <si>
    <t>Camden</t>
  </si>
  <si>
    <t>Buncombe - Asheville, home of Humane Alliance</t>
  </si>
  <si>
    <t>CLKI</t>
  </si>
  <si>
    <t>from NC shelters</t>
  </si>
  <si>
    <t>New Hanover, Wilmington, clinic to open 2013</t>
  </si>
  <si>
    <t>New Jersey Department of Health</t>
  </si>
  <si>
    <t>Infectious and Zoonotic Disease Program</t>
  </si>
  <si>
    <t>108 Facilities</t>
  </si>
  <si>
    <t>Impounded</t>
  </si>
  <si>
    <t>Redeemed</t>
  </si>
  <si>
    <t>Adopted</t>
  </si>
  <si>
    <t>Euthanized</t>
  </si>
  <si>
    <t>Dogs</t>
  </si>
  <si>
    <t>Cats</t>
  </si>
  <si>
    <t>Other</t>
  </si>
  <si>
    <t>ATLANTIC</t>
  </si>
  <si>
    <t>BERGEN</t>
  </si>
  <si>
    <t>BURLINGTON</t>
  </si>
  <si>
    <t>CAMDEN</t>
  </si>
  <si>
    <t>CAPE MAY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</si>
  <si>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</si>
  <si>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</si>
  <si>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</si>
  <si>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</si>
  <si>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</si>
  <si>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</si>
  <si>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</si>
  <si>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</si>
  <si>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</si>
  <si>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2011 Animal Intake and Disposition Survey</t>
  </si>
  <si>
    <t>PASSAIC</t>
  </si>
  <si>
    <t>SALEM</t>
  </si>
  <si>
    <t>SOMERSET</t>
  </si>
  <si>
    <t>SUSSEX</t>
  </si>
  <si>
    <t>Totals (All Animals)</t>
  </si>
  <si>
    <t>Dogs and Cats Only:</t>
  </si>
  <si>
    <t>98% of all animals impounded</t>
  </si>
  <si>
    <t>13% of all dogs &amp; cats impounded</t>
  </si>
  <si>
    <t>41% of all dogs &amp; cats impounded</t>
  </si>
  <si>
    <t>35 % of all dogs &amp; cats impounded</t>
  </si>
  <si>
    <t>*Facilities may contract with municipalities in more than one county; therefore, individual county statistics on this report may not accurately</t>
  </si>
  <si>
    <t>reflect impoundment rates within that county.</t>
  </si>
  <si>
    <t>Note:  This is a voluntary survey of impoundment facilities and may not include responses from all such facilities in New Jersey.  Facilities</t>
  </si>
  <si>
    <t>that were operating during survey year but did not report to the Department of Health are listed with zero animals impounded.</t>
  </si>
  <si>
    <t>New Jersey Department of Health and Senior Services</t>
  </si>
  <si>
    <t>103 Facilities Reporting</t>
  </si>
  <si>
    <t>97% of all animals impounded</t>
  </si>
  <si>
    <t>34 % of all dogs &amp; cats impounded</t>
  </si>
  <si>
    <t>* Facilities may contract with municipalities in more than one county; therefore,</t>
  </si>
  <si>
    <t>individual county statistics indicated on this report may include more than one county.</t>
  </si>
  <si>
    <t>Note:  This is a voluntary survey of impoundment facilities and may not include responses from all such facilities in New Jersey.</t>
  </si>
  <si>
    <t>2009 Animal Intake and Disposition Survey</t>
  </si>
  <si>
    <t>98 Facilities Reporting</t>
  </si>
  <si>
    <t>Atlantic</t>
  </si>
  <si>
    <t>Bergen</t>
  </si>
  <si>
    <t>Cape May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</si>
  <si>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</si>
  <si>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</si>
  <si>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</si>
  <si>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</si>
  <si>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</si>
  <si>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</si>
  <si>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</si>
  <si>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</si>
  <si>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</si>
  <si>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</si>
  <si>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</si>
  <si>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</si>
  <si>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</si>
  <si>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93 % of all animals impounded</t>
  </si>
  <si>
    <t>12 % of all dogs &amp;&amp; cats impounded</t>
  </si>
  <si>
    <t>36 % of all dogs &amp;&amp; cats impounded</t>
  </si>
  <si>
    <t>34 % of all dogs &amp;&amp; cats impounded</t>
  </si>
  <si>
    <t>2008 Animal Intake &amp; Disposition Survey</t>
  </si>
  <si>
    <t>90 Facilities Reporting</t>
  </si>
  <si>
    <t>Dogs &amp; Cats Only:</t>
  </si>
  <si>
    <t>87 % of all animals impounded</t>
  </si>
  <si>
    <t>11 % of all dogs &amp; cats impounded</t>
  </si>
  <si>
    <t>33 % of all dogs &amp; cats impounded</t>
  </si>
  <si>
    <t>2007 Animal Intake &amp; Disposition Survey</t>
  </si>
  <si>
    <t>96 Facilities Reporting</t>
  </si>
  <si>
    <t>93% of all animals impounded</t>
  </si>
  <si>
    <t>38% of all dogs &amp; cats impounded</t>
  </si>
  <si>
    <t>38 % of all dogs &amp; cats impounded</t>
  </si>
  <si>
    <t>2006 Animal Intake &amp; Disposition Survey</t>
  </si>
  <si>
    <t>91 % of all animals impounded</t>
  </si>
  <si>
    <t>14 % of all dogs &amp; cats impounded</t>
  </si>
  <si>
    <t>37 % of all dogs &amp; cats impounded</t>
  </si>
  <si>
    <t>41 % of all dogs &amp; cats impounded</t>
  </si>
  <si>
    <t>** No statistics were available for Hudson County SPCA due to destroyed and missing documents.</t>
  </si>
  <si>
    <t>2005 Animal Intake &amp; Disposition Survey</t>
  </si>
  <si>
    <t>101 Facilities</t>
  </si>
  <si>
    <t>*   Facilities may contract with municipalities in more than one county; therefore,</t>
  </si>
  <si>
    <t>39 % of all dogs &amp; cats impounded</t>
  </si>
  <si>
    <t>2004 Animal Intake &amp; Disposition Survey</t>
  </si>
  <si>
    <t>100 Facilities</t>
  </si>
  <si>
    <t>13 % of all dogs &amp; cats impounded</t>
  </si>
  <si>
    <t>43 % of all dogs &amp; cats impounded</t>
  </si>
  <si>
    <t>Atlantic County, New Jersey</t>
  </si>
  <si>
    <t>Bergen County, New Jersey</t>
  </si>
  <si>
    <t>Burlington County, New Jersey</t>
  </si>
  <si>
    <t>Camden County, New Jersey</t>
  </si>
  <si>
    <t>Cape May County, New Jersey</t>
  </si>
  <si>
    <t>Cumberland County, New Jersey</t>
  </si>
  <si>
    <t>Essex County, New Jersey</t>
  </si>
  <si>
    <t>Gloucester County, New Jersey</t>
  </si>
  <si>
    <t>Hudson County, New Jersey</t>
  </si>
  <si>
    <t>Hunterdon County, New Jersey</t>
  </si>
  <si>
    <t>Mercer County, New Jersey</t>
  </si>
  <si>
    <t>Middlesex County, New Jersey</t>
  </si>
  <si>
    <t>Monmouth County, New Jersey</t>
  </si>
  <si>
    <t>Morris County, New Jersey</t>
  </si>
  <si>
    <t>Ocean County, New Jersey</t>
  </si>
  <si>
    <t>Passaic County, New Jersey</t>
  </si>
  <si>
    <t>Salem County, New Jersey</t>
  </si>
  <si>
    <t>Somerset County, New Jersey</t>
  </si>
  <si>
    <t>Sussex County, New Jersey</t>
  </si>
  <si>
    <t>Union County, New Jersey</t>
  </si>
  <si>
    <t>Warren County, New Jersey</t>
  </si>
  <si>
    <t>blank</t>
  </si>
  <si>
    <t>% cats intake</t>
  </si>
  <si>
    <t>% cat deaths</t>
  </si>
  <si>
    <t>% dog RTO</t>
  </si>
  <si>
    <t>New Jersey</t>
  </si>
  <si>
    <t>cat LLR</t>
  </si>
  <si>
    <t>dog LLR</t>
  </si>
  <si>
    <t>all LLR</t>
  </si>
  <si>
    <t>deaths</t>
  </si>
  <si>
    <t>cat death rate</t>
  </si>
  <si>
    <t>http://www.state.nj.us/health/cd/izdp/vph.shtml</t>
  </si>
  <si>
    <t>US Census 2010</t>
  </si>
  <si>
    <t xml:space="preserve">Cats   </t>
  </si>
  <si>
    <t>2010 Animal Intake and Disposition Survey</t>
  </si>
  <si>
    <t>2012 Animal Intake and Disposition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</si>
</sst>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;#,##0"/>
    <numFmt numFmtId="166" formatCode="###0;###0"/>
    <numFmt numFmtId="167" formatCode="_(* #,##0_);_(* \(#,##0\);_(* &quot;-&quot;??_);_(@_)"/>
  </numFmts>
  <fonts count="60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72"/>
      <name val="Verdana"/>
      <family val="2"/>
    </font>
    <font>
      <sz val="10"/>
      <name val="Arial"/>
      <family val="2"/>
    </font>
    <font>
      <sz val="10"/>
      <name val="MS Sans Serif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55">
    <xf numFmtId="0" fontId="0" fillId="0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7" fillId="2" borderId="0"/>
    <xf numFmtId="0" fontId="11" fillId="2" borderId="0"/>
    <xf numFmtId="0" fontId="10" fillId="2" borderId="0"/>
    <xf numFmtId="0" fontId="10" fillId="2" borderId="0"/>
    <xf numFmtId="0" fontId="9" fillId="2" borderId="0"/>
    <xf numFmtId="0" fontId="11" fillId="2" borderId="0"/>
    <xf numFmtId="0" fontId="7" fillId="2" borderId="0"/>
    <xf numFmtId="0" fontId="8" fillId="2" borderId="0"/>
    <xf numFmtId="0" fontId="9" fillId="2" borderId="0"/>
    <xf numFmtId="0" fontId="10" fillId="2" borderId="0"/>
    <xf numFmtId="0" fontId="9" fillId="2" borderId="0"/>
    <xf numFmtId="0" fontId="10" fillId="2" borderId="0"/>
    <xf numFmtId="0" fontId="9" fillId="2" borderId="0"/>
    <xf numFmtId="0" fontId="10" fillId="2" borderId="0"/>
    <xf numFmtId="0" fontId="9" fillId="2" borderId="0"/>
    <xf numFmtId="0" fontId="10" fillId="2" borderId="0"/>
    <xf numFmtId="0" fontId="9" fillId="2" borderId="0"/>
    <xf numFmtId="0" fontId="10" fillId="2" borderId="0"/>
    <xf numFmtId="0" fontId="9" fillId="2" borderId="0"/>
    <xf numFmtId="0" fontId="10" fillId="2" borderId="0"/>
    <xf numFmtId="0" fontId="10" fillId="2" borderId="0"/>
    <xf numFmtId="0" fontId="9" fillId="2" borderId="0"/>
    <xf numFmtId="0" fontId="8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0" fillId="2" borderId="0"/>
    <xf numFmtId="0" fontId="10" fillId="2" borderId="0"/>
    <xf numFmtId="0" fontId="6" fillId="2" borderId="0"/>
    <xf numFmtId="0" fontId="6" fillId="2" borderId="0"/>
    <xf numFmtId="0" fontId="11" fillId="2" borderId="0"/>
    <xf numFmtId="0" fontId="6" fillId="2" borderId="0"/>
    <xf numFmtId="0" fontId="6" fillId="2" borderId="0"/>
    <xf numFmtId="0" fontId="11" fillId="2" borderId="0"/>
    <xf numFmtId="0" fontId="10" fillId="2" borderId="0"/>
    <xf numFmtId="0" fontId="6" fillId="2" borderId="0"/>
    <xf numFmtId="0" fontId="6" fillId="2" borderId="0"/>
    <xf numFmtId="0" fontId="6" fillId="2" borderId="0"/>
    <xf numFmtId="0" fontId="11" fillId="2" borderId="0"/>
    <xf numFmtId="0" fontId="6" fillId="2" borderId="0"/>
    <xf numFmtId="0" fontId="12" fillId="2" borderId="0"/>
    <xf numFmtId="0" fontId="10" fillId="2" borderId="0"/>
    <xf numFmtId="0" fontId="10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1" fillId="2" borderId="0"/>
    <xf numFmtId="0" fontId="10" fillId="2" borderId="0"/>
    <xf numFmtId="0" fontId="6" fillId="2" borderId="0"/>
    <xf numFmtId="0" fontId="11" fillId="2" borderId="0"/>
    <xf numFmtId="0" fontId="6" fillId="2" borderId="0"/>
    <xf numFmtId="0" fontId="6" fillId="2" borderId="0"/>
    <xf numFmtId="0" fontId="11" fillId="2" borderId="0"/>
    <xf numFmtId="0" fontId="11" fillId="2" borderId="0"/>
    <xf numFmtId="0" fontId="6" fillId="2" borderId="0"/>
    <xf numFmtId="0" fontId="6" fillId="2" borderId="0"/>
    <xf numFmtId="0" fontId="11" fillId="2" borderId="0"/>
    <xf numFmtId="0" fontId="10" fillId="2" borderId="0"/>
    <xf numFmtId="0" fontId="6" fillId="2" borderId="0"/>
    <xf numFmtId="0" fontId="11" fillId="2" borderId="0"/>
    <xf numFmtId="0" fontId="10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11" fillId="2" borderId="0"/>
    <xf numFmtId="0" fontId="6" fillId="2" borderId="0"/>
    <xf numFmtId="0" fontId="11" fillId="2" borderId="0"/>
    <xf numFmtId="0" fontId="6" fillId="2" borderId="0"/>
    <xf numFmtId="0" fontId="11" fillId="2" borderId="0"/>
    <xf numFmtId="0" fontId="10" fillId="2" borderId="0"/>
    <xf numFmtId="0" fontId="12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1" fillId="2" borderId="0"/>
    <xf numFmtId="0" fontId="10" fillId="2" borderId="0"/>
    <xf numFmtId="0" fontId="12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1" fillId="2" borderId="0"/>
    <xf numFmtId="0" fontId="12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1" fillId="2" borderId="0"/>
    <xf numFmtId="0" fontId="12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1" fillId="2" borderId="0"/>
    <xf numFmtId="0" fontId="12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2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2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2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2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5" fillId="2" borderId="0"/>
    <xf numFmtId="0" fontId="14" fillId="2" borderId="0"/>
    <xf numFmtId="0" fontId="13" fillId="2" borderId="0"/>
    <xf numFmtId="0" fontId="13" fillId="2" borderId="0"/>
    <xf numFmtId="0" fontId="12" fillId="2" borderId="0"/>
    <xf numFmtId="0" fontId="12" fillId="2" borderId="0"/>
    <xf numFmtId="0" fontId="16" fillId="2" borderId="0"/>
    <xf numFmtId="0" fontId="12" fillId="2" borderId="0"/>
    <xf numFmtId="0" fontId="13" fillId="2" borderId="0"/>
    <xf numFmtId="0" fontId="12" fillId="2" borderId="0"/>
    <xf numFmtId="0" fontId="13" fillId="2" borderId="0"/>
    <xf numFmtId="0" fontId="12" fillId="2" borderId="0"/>
    <xf numFmtId="0" fontId="13" fillId="2" borderId="0"/>
    <xf numFmtId="0" fontId="12" fillId="2" borderId="0"/>
    <xf numFmtId="0" fontId="13" fillId="2" borderId="0"/>
    <xf numFmtId="0" fontId="12" fillId="2" borderId="0"/>
    <xf numFmtId="0" fontId="13" fillId="2" borderId="0"/>
    <xf numFmtId="0" fontId="12" fillId="2" borderId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8" fillId="9" borderId="9" applyNumberFormat="0" applyAlignment="0" applyProtection="0"/>
    <xf numFmtId="0" fontId="3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2" fillId="34" borderId="0" applyNumberFormat="0" applyBorder="0" applyAlignment="0" applyProtection="0"/>
    <xf numFmtId="0" fontId="12" fillId="2" borderId="0"/>
    <xf numFmtId="0" fontId="8" fillId="2" borderId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9" fillId="2" borderId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9" fillId="2" borderId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7" fillId="53" borderId="12" applyNumberFormat="0" applyAlignment="0" applyProtection="0"/>
    <xf numFmtId="0" fontId="37" fillId="53" borderId="12" applyNumberFormat="0" applyAlignment="0" applyProtection="0"/>
    <xf numFmtId="0" fontId="38" fillId="54" borderId="13" applyNumberFormat="0" applyAlignment="0" applyProtection="0"/>
    <xf numFmtId="0" fontId="38" fillId="54" borderId="13" applyNumberFormat="0" applyAlignment="0" applyProtection="0"/>
    <xf numFmtId="0" fontId="30" fillId="2" borderId="0" applyNumberFormat="0" applyFill="0" applyBorder="0" applyAlignment="0" applyProtection="0"/>
    <xf numFmtId="0" fontId="39" fillId="2" borderId="0" applyNumberFormat="0" applyFill="0" applyBorder="0" applyAlignment="0" applyProtection="0"/>
    <xf numFmtId="0" fontId="39" fillId="2" borderId="0" applyNumberFormat="0" applyFill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8" fillId="2" borderId="3" applyNumberFormat="0" applyFill="0" applyAlignment="0" applyProtection="0"/>
    <xf numFmtId="0" fontId="41" fillId="2" borderId="14" applyNumberFormat="0" applyFill="0" applyAlignment="0" applyProtection="0"/>
    <xf numFmtId="0" fontId="41" fillId="2" borderId="14" applyNumberFormat="0" applyFill="0" applyAlignment="0" applyProtection="0"/>
    <xf numFmtId="0" fontId="19" fillId="2" borderId="4" applyNumberFormat="0" applyFill="0" applyAlignment="0" applyProtection="0"/>
    <xf numFmtId="0" fontId="42" fillId="2" borderId="15" applyNumberFormat="0" applyFill="0" applyAlignment="0" applyProtection="0"/>
    <xf numFmtId="0" fontId="42" fillId="2" borderId="15" applyNumberFormat="0" applyFill="0" applyAlignment="0" applyProtection="0"/>
    <xf numFmtId="0" fontId="20" fillId="2" borderId="5" applyNumberFormat="0" applyFill="0" applyAlignment="0" applyProtection="0"/>
    <xf numFmtId="0" fontId="43" fillId="2" borderId="16" applyNumberFormat="0" applyFill="0" applyAlignment="0" applyProtection="0"/>
    <xf numFmtId="0" fontId="43" fillId="2" borderId="16" applyNumberFormat="0" applyFill="0" applyAlignment="0" applyProtection="0"/>
    <xf numFmtId="0" fontId="20" fillId="2" borderId="0" applyNumberFormat="0" applyFill="0" applyBorder="0" applyAlignment="0" applyProtection="0"/>
    <xf numFmtId="0" fontId="43" fillId="2" borderId="0" applyNumberFormat="0" applyFill="0" applyBorder="0" applyAlignment="0" applyProtection="0"/>
    <xf numFmtId="0" fontId="43" fillId="2" borderId="0" applyNumberFormat="0" applyFill="0" applyBorder="0" applyAlignment="0" applyProtection="0"/>
    <xf numFmtId="0" fontId="44" fillId="40" borderId="12" applyNumberFormat="0" applyAlignment="0" applyProtection="0"/>
    <xf numFmtId="0" fontId="44" fillId="40" borderId="12" applyNumberFormat="0" applyAlignment="0" applyProtection="0"/>
    <xf numFmtId="0" fontId="27" fillId="2" borderId="8" applyNumberFormat="0" applyFill="0" applyAlignment="0" applyProtection="0"/>
    <xf numFmtId="0" fontId="45" fillId="2" borderId="17" applyNumberFormat="0" applyFill="0" applyAlignment="0" applyProtection="0"/>
    <xf numFmtId="0" fontId="45" fillId="2" borderId="17" applyNumberFormat="0" applyFill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7" fillId="53" borderId="19" applyNumberFormat="0" applyAlignment="0" applyProtection="0"/>
    <xf numFmtId="0" fontId="47" fillId="53" borderId="19" applyNumberFormat="0" applyAlignment="0" applyProtection="0"/>
    <xf numFmtId="0" fontId="17" fillId="2" borderId="0" applyNumberFormat="0" applyFill="0" applyBorder="0" applyAlignment="0" applyProtection="0"/>
    <xf numFmtId="0" fontId="48" fillId="2" borderId="0" applyNumberFormat="0" applyFill="0" applyBorder="0" applyAlignment="0" applyProtection="0"/>
    <xf numFmtId="0" fontId="48" fillId="2" borderId="0" applyNumberFormat="0" applyFill="0" applyBorder="0" applyAlignment="0" applyProtection="0"/>
    <xf numFmtId="0" fontId="31" fillId="2" borderId="11" applyNumberFormat="0" applyFill="0" applyAlignment="0" applyProtection="0"/>
    <xf numFmtId="0" fontId="49" fillId="2" borderId="20" applyNumberFormat="0" applyFill="0" applyAlignment="0" applyProtection="0"/>
    <xf numFmtId="0" fontId="49" fillId="2" borderId="20" applyNumberFormat="0" applyFill="0" applyAlignment="0" applyProtection="0"/>
    <xf numFmtId="0" fontId="29" fillId="2" borderId="0" applyNumberFormat="0" applyFill="0" applyBorder="0" applyAlignment="0" applyProtection="0"/>
    <xf numFmtId="0" fontId="50" fillId="2" borderId="0" applyNumberFormat="0" applyFill="0" applyBorder="0" applyAlignment="0" applyProtection="0"/>
    <xf numFmtId="0" fontId="50" fillId="2" borderId="0" applyNumberFormat="0" applyFill="0" applyBorder="0" applyAlignment="0" applyProtection="0"/>
    <xf numFmtId="0" fontId="51" fillId="2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8" fillId="2" borderId="0"/>
    <xf numFmtId="0" fontId="4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10" fillId="2" borderId="0"/>
    <xf numFmtId="0" fontId="9" fillId="2" borderId="0"/>
    <xf numFmtId="0" fontId="9" fillId="2" borderId="0"/>
    <xf numFmtId="0" fontId="9" fillId="2" borderId="0"/>
    <xf numFmtId="0" fontId="4" fillId="2" borderId="0"/>
    <xf numFmtId="0" fontId="34" fillId="40" borderId="0" applyNumberFormat="0" applyBorder="0" applyAlignment="0" applyProtection="0"/>
    <xf numFmtId="0" fontId="39" fillId="2" borderId="0" applyNumberFormat="0" applyFill="0" applyBorder="0" applyAlignment="0" applyProtection="0"/>
    <xf numFmtId="0" fontId="38" fillId="54" borderId="13" applyNumberFormat="0" applyAlignment="0" applyProtection="0"/>
    <xf numFmtId="0" fontId="35" fillId="52" borderId="0" applyNumberFormat="0" applyBorder="0" applyAlignment="0" applyProtection="0"/>
    <xf numFmtId="0" fontId="35" fillId="51" borderId="0" applyNumberFormat="0" applyBorder="0" applyAlignment="0" applyProtection="0"/>
    <xf numFmtId="0" fontId="42" fillId="2" borderId="15" applyNumberFormat="0" applyFill="0" applyAlignment="0" applyProtection="0"/>
    <xf numFmtId="0" fontId="34" fillId="44" borderId="0" applyNumberFormat="0" applyBorder="0" applyAlignment="0" applyProtection="0"/>
    <xf numFmtId="0" fontId="35" fillId="48" borderId="0" applyNumberFormat="0" applyBorder="0" applyAlignment="0" applyProtection="0"/>
    <xf numFmtId="0" fontId="34" fillId="43" borderId="0" applyNumberFormat="0" applyBorder="0" applyAlignment="0" applyProtection="0"/>
    <xf numFmtId="0" fontId="49" fillId="2" borderId="20" applyNumberFormat="0" applyFill="0" applyAlignment="0" applyProtection="0"/>
    <xf numFmtId="0" fontId="35" fillId="43" borderId="0" applyNumberFormat="0" applyBorder="0" applyAlignment="0" applyProtection="0"/>
    <xf numFmtId="0" fontId="8" fillId="56" borderId="18" applyNumberFormat="0" applyFont="0" applyAlignment="0" applyProtection="0"/>
    <xf numFmtId="0" fontId="8" fillId="2" borderId="0"/>
    <xf numFmtId="0" fontId="44" fillId="40" borderId="12" applyNumberFormat="0" applyAlignment="0" applyProtection="0"/>
    <xf numFmtId="0" fontId="34" fillId="37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8" fillId="2" borderId="0"/>
    <xf numFmtId="0" fontId="50" fillId="2" borderId="0" applyNumberFormat="0" applyFill="0" applyBorder="0" applyAlignment="0" applyProtection="0"/>
    <xf numFmtId="0" fontId="48" fillId="2" borderId="0" applyNumberFormat="0" applyFill="0" applyBorder="0" applyAlignment="0" applyProtection="0"/>
    <xf numFmtId="0" fontId="47" fillId="53" borderId="19" applyNumberFormat="0" applyAlignment="0" applyProtection="0"/>
    <xf numFmtId="0" fontId="46" fillId="55" borderId="0" applyNumberFormat="0" applyBorder="0" applyAlignment="0" applyProtection="0"/>
    <xf numFmtId="0" fontId="45" fillId="2" borderId="17" applyNumberFormat="0" applyFill="0" applyAlignment="0" applyProtection="0"/>
    <xf numFmtId="0" fontId="43" fillId="2" borderId="0" applyNumberFormat="0" applyFill="0" applyBorder="0" applyAlignment="0" applyProtection="0"/>
    <xf numFmtId="0" fontId="43" fillId="2" borderId="16" applyNumberFormat="0" applyFill="0" applyAlignment="0" applyProtection="0"/>
    <xf numFmtId="0" fontId="41" fillId="2" borderId="14" applyNumberFormat="0" applyFill="0" applyAlignment="0" applyProtection="0"/>
    <xf numFmtId="0" fontId="40" fillId="37" borderId="0" applyNumberFormat="0" applyBorder="0" applyAlignment="0" applyProtection="0"/>
    <xf numFmtId="0" fontId="37" fillId="53" borderId="12" applyNumberFormat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35" fillId="46" borderId="0" applyNumberFormat="0" applyBorder="0" applyAlignment="0" applyProtection="0"/>
    <xf numFmtId="0" fontId="35" fillId="50" borderId="0" applyNumberFormat="0" applyBorder="0" applyAlignment="0" applyProtection="0"/>
    <xf numFmtId="0" fontId="35" fillId="49" borderId="0" applyNumberFormat="0" applyBorder="0" applyAlignment="0" applyProtection="0"/>
    <xf numFmtId="0" fontId="35" fillId="47" borderId="0" applyNumberFormat="0" applyBorder="0" applyAlignment="0" applyProtection="0"/>
    <xf numFmtId="0" fontId="35" fillId="46" borderId="0" applyNumberFormat="0" applyBorder="0" applyAlignment="0" applyProtection="0"/>
    <xf numFmtId="0" fontId="35" fillId="42" borderId="0" applyNumberFormat="0" applyBorder="0" applyAlignment="0" applyProtection="0"/>
    <xf numFmtId="0" fontId="35" fillId="45" borderId="0" applyNumberFormat="0" applyBorder="0" applyAlignment="0" applyProtection="0"/>
    <xf numFmtId="0" fontId="34" fillId="41" borderId="0" applyNumberFormat="0" applyBorder="0" applyAlignment="0" applyProtection="0"/>
    <xf numFmtId="0" fontId="34" fillId="38" borderId="0" applyNumberFormat="0" applyBorder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34" fillId="42" borderId="0" applyNumberFormat="0" applyBorder="0" applyAlignment="0" applyProtection="0"/>
    <xf numFmtId="0" fontId="34" fillId="41" borderId="0" applyNumberFormat="0" applyBorder="0" applyAlignment="0" applyProtection="0"/>
    <xf numFmtId="0" fontId="34" fillId="39" borderId="0" applyNumberFormat="0" applyBorder="0" applyAlignment="0" applyProtection="0"/>
    <xf numFmtId="0" fontId="34" fillId="38" borderId="0" applyNumberFormat="0" applyBorder="0" applyAlignment="0" applyProtection="0"/>
    <xf numFmtId="0" fontId="34" fillId="36" borderId="0" applyNumberFormat="0" applyBorder="0" applyAlignment="0" applyProtection="0"/>
    <xf numFmtId="0" fontId="34" fillId="35" borderId="0" applyNumberFormat="0" applyBorder="0" applyAlignment="0" applyProtection="0"/>
    <xf numFmtId="0" fontId="8" fillId="2" borderId="0"/>
    <xf numFmtId="0" fontId="4" fillId="2" borderId="0"/>
    <xf numFmtId="0" fontId="8" fillId="2" borderId="0"/>
    <xf numFmtId="0" fontId="8" fillId="2" borderId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8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8" fillId="2" borderId="0"/>
    <xf numFmtId="0" fontId="8" fillId="2" borderId="0"/>
    <xf numFmtId="0" fontId="8" fillId="2" borderId="0"/>
    <xf numFmtId="0" fontId="4" fillId="2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8" fillId="2" borderId="0"/>
    <xf numFmtId="0" fontId="4" fillId="21" borderId="0" applyNumberFormat="0" applyBorder="0" applyAlignment="0" applyProtection="0"/>
    <xf numFmtId="0" fontId="4" fillId="28" borderId="0" applyNumberFormat="0" applyBorder="0" applyAlignment="0" applyProtection="0"/>
    <xf numFmtId="0" fontId="4" fillId="12" borderId="0" applyNumberFormat="0" applyBorder="0" applyAlignment="0" applyProtection="0"/>
    <xf numFmtId="0" fontId="8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9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2" borderId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51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32" borderId="0" applyNumberFormat="0" applyBorder="0" applyAlignment="0" applyProtection="0"/>
    <xf numFmtId="0" fontId="4" fillId="28" borderId="0" applyNumberFormat="0" applyBorder="0" applyAlignment="0" applyProtection="0"/>
    <xf numFmtId="0" fontId="8" fillId="2" borderId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1" fillId="2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8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2" borderId="0"/>
    <xf numFmtId="0" fontId="4" fillId="10" borderId="10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" borderId="0"/>
    <xf numFmtId="0" fontId="4" fillId="17" borderId="0" applyNumberFormat="0" applyBorder="0" applyAlignment="0" applyProtection="0"/>
    <xf numFmtId="0" fontId="4" fillId="33" borderId="0" applyNumberFormat="0" applyBorder="0" applyAlignment="0" applyProtection="0"/>
    <xf numFmtId="0" fontId="4" fillId="2" borderId="0"/>
    <xf numFmtId="0" fontId="4" fillId="32" borderId="0" applyNumberFormat="0" applyBorder="0" applyAlignment="0" applyProtection="0"/>
    <xf numFmtId="0" fontId="4" fillId="25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51" fillId="2" borderId="0"/>
    <xf numFmtId="0" fontId="8" fillId="2" borderId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0" borderId="10" applyNumberFormat="0" applyFont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4" fillId="44" borderId="0" applyNumberFormat="0" applyBorder="0" applyAlignment="0" applyProtection="0"/>
    <xf numFmtId="0" fontId="4" fillId="10" borderId="10" applyNumberFormat="0" applyFont="0" applyAlignment="0" applyProtection="0"/>
    <xf numFmtId="0" fontId="34" fillId="39" borderId="0" applyNumberFormat="0" applyBorder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2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34" fillId="3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2" borderId="0" applyNumberFormat="0" applyBorder="0" applyAlignment="0" applyProtection="0"/>
    <xf numFmtId="0" fontId="35" fillId="45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8" fillId="56" borderId="18" applyNumberFormat="0" applyFont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5" fillId="47" borderId="0" applyNumberFormat="0" applyBorder="0" applyAlignment="0" applyProtection="0"/>
    <xf numFmtId="0" fontId="49" fillId="2" borderId="20" applyNumberFormat="0" applyFill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5" fillId="2" borderId="17" applyNumberFormat="0" applyFill="0" applyAlignment="0" applyProtection="0"/>
    <xf numFmtId="0" fontId="8" fillId="2" borderId="0"/>
    <xf numFmtId="0" fontId="4" fillId="2" borderId="0"/>
    <xf numFmtId="0" fontId="36" fillId="36" borderId="0" applyNumberFormat="0" applyBorder="0" applyAlignment="0" applyProtection="0"/>
    <xf numFmtId="0" fontId="9" fillId="2" borderId="0"/>
    <xf numFmtId="0" fontId="9" fillId="2" borderId="0"/>
    <xf numFmtId="0" fontId="44" fillId="40" borderId="12" applyNumberFormat="0" applyAlignment="0" applyProtection="0"/>
    <xf numFmtId="0" fontId="43" fillId="2" borderId="16" applyNumberFormat="0" applyFill="0" applyAlignment="0" applyProtection="0"/>
    <xf numFmtId="0" fontId="39" fillId="2" borderId="0" applyNumberFormat="0" applyFill="0" applyBorder="0" applyAlignment="0" applyProtection="0"/>
    <xf numFmtId="0" fontId="34" fillId="35" borderId="0" applyNumberFormat="0" applyBorder="0" applyAlignment="0" applyProtection="0"/>
    <xf numFmtId="0" fontId="38" fillId="54" borderId="13" applyNumberFormat="0" applyAlignment="0" applyProtection="0"/>
    <xf numFmtId="0" fontId="37" fillId="53" borderId="12" applyNumberFormat="0" applyAlignment="0" applyProtection="0"/>
    <xf numFmtId="0" fontId="35" fillId="52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51" fillId="2" borderId="0"/>
    <xf numFmtId="0" fontId="8" fillId="2" borderId="0"/>
    <xf numFmtId="0" fontId="34" fillId="36" borderId="0" applyNumberFormat="0" applyBorder="0" applyAlignment="0" applyProtection="0"/>
    <xf numFmtId="0" fontId="46" fillId="55" borderId="0" applyNumberFormat="0" applyBorder="0" applyAlignment="0" applyProtection="0"/>
    <xf numFmtId="0" fontId="8" fillId="56" borderId="18" applyNumberFormat="0" applyFont="0" applyAlignment="0" applyProtection="0"/>
    <xf numFmtId="0" fontId="8" fillId="2" borderId="0"/>
    <xf numFmtId="0" fontId="8" fillId="2" borderId="0"/>
    <xf numFmtId="0" fontId="34" fillId="35" borderId="0" applyNumberFormat="0" applyBorder="0" applyAlignment="0" applyProtection="0"/>
    <xf numFmtId="0" fontId="34" fillId="40" borderId="0" applyNumberFormat="0" applyBorder="0" applyAlignment="0" applyProtection="0"/>
    <xf numFmtId="0" fontId="34" fillId="43" borderId="0" applyNumberFormat="0" applyBorder="0" applyAlignment="0" applyProtection="0"/>
    <xf numFmtId="0" fontId="35" fillId="42" borderId="0" applyNumberFormat="0" applyBorder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46" fillId="55" borderId="0" applyNumberFormat="0" applyBorder="0" applyAlignment="0" applyProtection="0"/>
    <xf numFmtId="0" fontId="50" fillId="2" borderId="0" applyNumberFormat="0" applyFill="0" applyBorder="0" applyAlignment="0" applyProtection="0"/>
    <xf numFmtId="0" fontId="34" fillId="40" borderId="0" applyNumberFormat="0" applyBorder="0" applyAlignment="0" applyProtection="0"/>
    <xf numFmtId="0" fontId="34" fillId="43" borderId="0" applyNumberFormat="0" applyBorder="0" applyAlignment="0" applyProtection="0"/>
    <xf numFmtId="0" fontId="35" fillId="45" borderId="0" applyNumberFormat="0" applyBorder="0" applyAlignment="0" applyProtection="0"/>
    <xf numFmtId="0" fontId="35" fillId="43" borderId="0" applyNumberFormat="0" applyBorder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34" fillId="37" borderId="0" applyNumberFormat="0" applyBorder="0" applyAlignment="0" applyProtection="0"/>
    <xf numFmtId="0" fontId="35" fillId="43" borderId="0" applyNumberFormat="0" applyBorder="0" applyAlignment="0" applyProtection="0"/>
    <xf numFmtId="0" fontId="34" fillId="41" borderId="0" applyNumberFormat="0" applyBorder="0" applyAlignment="0" applyProtection="0"/>
    <xf numFmtId="0" fontId="8" fillId="2" borderId="0"/>
    <xf numFmtId="0" fontId="4" fillId="2" borderId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2" borderId="0"/>
    <xf numFmtId="0" fontId="9" fillId="2" borderId="0"/>
    <xf numFmtId="0" fontId="10" fillId="2" borderId="0"/>
    <xf numFmtId="0" fontId="8" fillId="56" borderId="18" applyNumberFormat="0" applyFont="0" applyAlignment="0" applyProtection="0"/>
    <xf numFmtId="0" fontId="9" fillId="2" borderId="0"/>
    <xf numFmtId="0" fontId="9" fillId="2" borderId="0"/>
    <xf numFmtId="0" fontId="9" fillId="2" borderId="0"/>
    <xf numFmtId="0" fontId="51" fillId="2" borderId="0"/>
    <xf numFmtId="0" fontId="10" fillId="2" borderId="0"/>
    <xf numFmtId="0" fontId="8" fillId="2" borderId="0"/>
    <xf numFmtId="0" fontId="8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8" fillId="2" borderId="0"/>
    <xf numFmtId="0" fontId="4" fillId="2" borderId="0"/>
    <xf numFmtId="0" fontId="34" fillId="41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10" fillId="2" borderId="0"/>
    <xf numFmtId="0" fontId="4" fillId="33" borderId="0" applyNumberFormat="0" applyBorder="0" applyAlignment="0" applyProtection="0"/>
    <xf numFmtId="0" fontId="8" fillId="2" borderId="0"/>
    <xf numFmtId="0" fontId="50" fillId="2" borderId="0" applyNumberFormat="0" applyFill="0" applyBorder="0" applyAlignment="0" applyProtection="0"/>
    <xf numFmtId="0" fontId="40" fillId="37" borderId="0" applyNumberFormat="0" applyBorder="0" applyAlignment="0" applyProtection="0"/>
    <xf numFmtId="0" fontId="39" fillId="2" borderId="0" applyNumberFormat="0" applyFill="0" applyBorder="0" applyAlignment="0" applyProtection="0"/>
    <xf numFmtId="0" fontId="34" fillId="36" borderId="0" applyNumberFormat="0" applyBorder="0" applyAlignment="0" applyProtection="0"/>
    <xf numFmtId="0" fontId="38" fillId="54" borderId="13" applyNumberFormat="0" applyAlignment="0" applyProtection="0"/>
    <xf numFmtId="0" fontId="36" fillId="36" borderId="0" applyNumberFormat="0" applyBorder="0" applyAlignment="0" applyProtection="0"/>
    <xf numFmtId="0" fontId="35" fillId="52" borderId="0" applyNumberFormat="0" applyBorder="0" applyAlignment="0" applyProtection="0"/>
    <xf numFmtId="0" fontId="35" fillId="46" borderId="0" applyNumberFormat="0" applyBorder="0" applyAlignment="0" applyProtection="0"/>
    <xf numFmtId="0" fontId="35" fillId="51" borderId="0" applyNumberFormat="0" applyBorder="0" applyAlignment="0" applyProtection="0"/>
    <xf numFmtId="0" fontId="35" fillId="49" borderId="0" applyNumberFormat="0" applyBorder="0" applyAlignment="0" applyProtection="0"/>
    <xf numFmtId="0" fontId="35" fillId="4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9" fillId="2" borderId="0"/>
    <xf numFmtId="0" fontId="9" fillId="2" borderId="0"/>
    <xf numFmtId="0" fontId="9" fillId="2" borderId="0"/>
    <xf numFmtId="0" fontId="4" fillId="24" borderId="0" applyNumberFormat="0" applyBorder="0" applyAlignment="0" applyProtection="0"/>
    <xf numFmtId="0" fontId="9" fillId="2" borderId="0"/>
    <xf numFmtId="0" fontId="45" fillId="2" borderId="17" applyNumberFormat="0" applyFill="0" applyAlignment="0" applyProtection="0"/>
    <xf numFmtId="0" fontId="4" fillId="32" borderId="0" applyNumberFormat="0" applyBorder="0" applyAlignment="0" applyProtection="0"/>
    <xf numFmtId="0" fontId="4" fillId="2" borderId="0"/>
    <xf numFmtId="0" fontId="34" fillId="36" borderId="0" applyNumberFormat="0" applyBorder="0" applyAlignment="0" applyProtection="0"/>
    <xf numFmtId="0" fontId="34" fillId="38" borderId="0" applyNumberFormat="0" applyBorder="0" applyAlignment="0" applyProtection="0"/>
    <xf numFmtId="0" fontId="4" fillId="25" borderId="0" applyNumberFormat="0" applyBorder="0" applyAlignment="0" applyProtection="0"/>
    <xf numFmtId="0" fontId="10" fillId="2" borderId="0"/>
    <xf numFmtId="0" fontId="4" fillId="29" borderId="0" applyNumberFormat="0" applyBorder="0" applyAlignment="0" applyProtection="0"/>
    <xf numFmtId="0" fontId="9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8" fillId="56" borderId="18" applyNumberFormat="0" applyFont="0" applyAlignment="0" applyProtection="0"/>
    <xf numFmtId="0" fontId="4" fillId="2" borderId="0"/>
    <xf numFmtId="0" fontId="47" fillId="53" borderId="19" applyNumberFormat="0" applyAlignment="0" applyProtection="0"/>
    <xf numFmtId="0" fontId="35" fillId="46" borderId="0" applyNumberFormat="0" applyBorder="0" applyAlignment="0" applyProtection="0"/>
    <xf numFmtId="0" fontId="34" fillId="38" borderId="0" applyNumberFormat="0" applyBorder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34" fillId="36" borderId="0" applyNumberFormat="0" applyBorder="0" applyAlignment="0" applyProtection="0"/>
    <xf numFmtId="0" fontId="8" fillId="2" borderId="0"/>
    <xf numFmtId="0" fontId="43" fillId="2" borderId="16" applyNumberFormat="0" applyFill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8" fillId="2" borderId="0"/>
    <xf numFmtId="0" fontId="36" fillId="36" borderId="0" applyNumberFormat="0" applyBorder="0" applyAlignment="0" applyProtection="0"/>
    <xf numFmtId="0" fontId="34" fillId="37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36" fillId="36" borderId="0" applyNumberFormat="0" applyBorder="0" applyAlignment="0" applyProtection="0"/>
    <xf numFmtId="0" fontId="41" fillId="2" borderId="14" applyNumberFormat="0" applyFill="0" applyAlignment="0" applyProtection="0"/>
    <xf numFmtId="0" fontId="9" fillId="2" borderId="0"/>
    <xf numFmtId="0" fontId="4" fillId="28" borderId="0" applyNumberFormat="0" applyBorder="0" applyAlignment="0" applyProtection="0"/>
    <xf numFmtId="0" fontId="4" fillId="2" borderId="0"/>
    <xf numFmtId="0" fontId="8" fillId="2" borderId="0"/>
    <xf numFmtId="0" fontId="8" fillId="2" borderId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7" fillId="53" borderId="19" applyNumberFormat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2" fillId="2" borderId="15" applyNumberFormat="0" applyFill="0" applyAlignment="0" applyProtection="0"/>
    <xf numFmtId="0" fontId="4" fillId="21" borderId="0" applyNumberFormat="0" applyBorder="0" applyAlignment="0" applyProtection="0"/>
    <xf numFmtId="0" fontId="4" fillId="28" borderId="0" applyNumberFormat="0" applyBorder="0" applyAlignment="0" applyProtection="0"/>
    <xf numFmtId="0" fontId="4" fillId="12" borderId="0" applyNumberFormat="0" applyBorder="0" applyAlignment="0" applyProtection="0"/>
    <xf numFmtId="0" fontId="4" fillId="25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9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2" borderId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44" fillId="40" borderId="12" applyNumberFormat="0" applyAlignment="0" applyProtection="0"/>
    <xf numFmtId="0" fontId="34" fillId="41" borderId="0" applyNumberFormat="0" applyBorder="0" applyAlignment="0" applyProtection="0"/>
    <xf numFmtId="0" fontId="4" fillId="2" borderId="0"/>
    <xf numFmtId="0" fontId="4" fillId="16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32" borderId="0" applyNumberFormat="0" applyBorder="0" applyAlignment="0" applyProtection="0"/>
    <xf numFmtId="0" fontId="4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1" fillId="2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8" fillId="2" borderId="0"/>
    <xf numFmtId="0" fontId="4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10" borderId="10" applyNumberFormat="0" applyFont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2" borderId="0"/>
    <xf numFmtId="0" fontId="4" fillId="10" borderId="10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7" borderId="0" applyNumberFormat="0" applyBorder="0" applyAlignment="0" applyProtection="0"/>
    <xf numFmtId="0" fontId="4" fillId="33" borderId="0" applyNumberFormat="0" applyBorder="0" applyAlignment="0" applyProtection="0"/>
    <xf numFmtId="0" fontId="4" fillId="2" borderId="0"/>
    <xf numFmtId="0" fontId="4" fillId="32" borderId="0" applyNumberFormat="0" applyBorder="0" applyAlignment="0" applyProtection="0"/>
    <xf numFmtId="0" fontId="4" fillId="25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9" fillId="2" borderId="20" applyNumberFormat="0" applyFill="0" applyAlignment="0" applyProtection="0"/>
    <xf numFmtId="0" fontId="43" fillId="2" borderId="16" applyNumberFormat="0" applyFill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51" fillId="2" borderId="0"/>
    <xf numFmtId="0" fontId="8" fillId="2" borderId="0"/>
    <xf numFmtId="0" fontId="8" fillId="56" borderId="18" applyNumberFormat="0" applyFont="0" applyAlignment="0" applyProtection="0"/>
    <xf numFmtId="0" fontId="10" fillId="2" borderId="0"/>
    <xf numFmtId="0" fontId="8" fillId="2" borderId="0"/>
    <xf numFmtId="0" fontId="51" fillId="2" borderId="0"/>
    <xf numFmtId="0" fontId="9" fillId="2" borderId="0"/>
    <xf numFmtId="0" fontId="9" fillId="2" borderId="0"/>
    <xf numFmtId="0" fontId="9" fillId="2" borderId="0"/>
    <xf numFmtId="0" fontId="10" fillId="2" borderId="0"/>
    <xf numFmtId="0" fontId="9" fillId="2" borderId="0"/>
    <xf numFmtId="0" fontId="51" fillId="2" borderId="0"/>
    <xf numFmtId="0" fontId="8" fillId="2" borderId="0"/>
    <xf numFmtId="0" fontId="8" fillId="2" borderId="0"/>
    <xf numFmtId="0" fontId="9" fillId="2" borderId="0"/>
    <xf numFmtId="0" fontId="8" fillId="2" borderId="0"/>
    <xf numFmtId="0" fontId="9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9" fillId="2" borderId="0"/>
    <xf numFmtId="0" fontId="9" fillId="2" borderId="0"/>
    <xf numFmtId="0" fontId="5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2" borderId="0"/>
    <xf numFmtId="0" fontId="51" fillId="2" borderId="0"/>
    <xf numFmtId="0" fontId="9" fillId="2" borderId="0"/>
    <xf numFmtId="0" fontId="8" fillId="2" borderId="0"/>
    <xf numFmtId="0" fontId="51" fillId="2" borderId="0"/>
    <xf numFmtId="0" fontId="9" fillId="2" borderId="0"/>
    <xf numFmtId="0" fontId="9" fillId="2" borderId="0"/>
    <xf numFmtId="0" fontId="8" fillId="2" borderId="0"/>
    <xf numFmtId="0" fontId="9" fillId="2" borderId="0"/>
    <xf numFmtId="0" fontId="8" fillId="2" borderId="0"/>
    <xf numFmtId="0" fontId="10" fillId="2" borderId="0"/>
    <xf numFmtId="0" fontId="8" fillId="2" borderId="0"/>
    <xf numFmtId="0" fontId="8" fillId="2" borderId="0"/>
    <xf numFmtId="0" fontId="9" fillId="2" borderId="0"/>
    <xf numFmtId="0" fontId="9" fillId="2" borderId="0"/>
    <xf numFmtId="0" fontId="8" fillId="56" borderId="18" applyNumberFormat="0" applyFont="0" applyAlignment="0" applyProtection="0"/>
    <xf numFmtId="0" fontId="8" fillId="2" borderId="0"/>
    <xf numFmtId="0" fontId="8" fillId="56" borderId="18" applyNumberFormat="0" applyFont="0" applyAlignment="0" applyProtection="0"/>
    <xf numFmtId="0" fontId="9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2" borderId="0"/>
    <xf numFmtId="0" fontId="51" fillId="2" borderId="0"/>
    <xf numFmtId="0" fontId="9" fillId="2" borderId="0"/>
    <xf numFmtId="0" fontId="9" fillId="2" borderId="0"/>
    <xf numFmtId="0" fontId="9" fillId="2" borderId="0"/>
    <xf numFmtId="0" fontId="8" fillId="56" borderId="18" applyNumberFormat="0" applyFont="0" applyAlignment="0" applyProtection="0"/>
    <xf numFmtId="0" fontId="8" fillId="2" borderId="0"/>
    <xf numFmtId="0" fontId="8" fillId="2" borderId="0"/>
    <xf numFmtId="0" fontId="9" fillId="2" borderId="0"/>
    <xf numFmtId="0" fontId="51" fillId="2" borderId="0"/>
    <xf numFmtId="0" fontId="9" fillId="2" borderId="0"/>
    <xf numFmtId="0" fontId="8" fillId="2" borderId="0"/>
    <xf numFmtId="0" fontId="10" fillId="2" borderId="0"/>
    <xf numFmtId="0" fontId="8" fillId="2" borderId="0"/>
    <xf numFmtId="0" fontId="51" fillId="2" borderId="0"/>
    <xf numFmtId="0" fontId="10" fillId="2" borderId="0"/>
    <xf numFmtId="0" fontId="8" fillId="2" borderId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9" fillId="2" borderId="0"/>
    <xf numFmtId="0" fontId="51" fillId="2" borderId="0"/>
    <xf numFmtId="0" fontId="9" fillId="2" borderId="0"/>
    <xf numFmtId="0" fontId="51" fillId="2" borderId="0"/>
    <xf numFmtId="0" fontId="8" fillId="2" borderId="0"/>
    <xf numFmtId="0" fontId="8" fillId="2" borderId="0"/>
    <xf numFmtId="0" fontId="8" fillId="2" borderId="0"/>
    <xf numFmtId="0" fontId="51" fillId="2" borderId="0"/>
    <xf numFmtId="0" fontId="9" fillId="2" borderId="0"/>
    <xf numFmtId="0" fontId="8" fillId="2" borderId="0"/>
    <xf numFmtId="0" fontId="8" fillId="56" borderId="18" applyNumberFormat="0" applyFont="0" applyAlignment="0" applyProtection="0"/>
    <xf numFmtId="0" fontId="51" fillId="2" borderId="0"/>
    <xf numFmtId="0" fontId="10" fillId="2" borderId="0"/>
    <xf numFmtId="0" fontId="9" fillId="2" borderId="0"/>
    <xf numFmtId="0" fontId="9" fillId="2" borderId="0"/>
    <xf numFmtId="0" fontId="8" fillId="2" borderId="0"/>
    <xf numFmtId="0" fontId="9" fillId="2" borderId="0"/>
    <xf numFmtId="0" fontId="8" fillId="56" borderId="18" applyNumberFormat="0" applyFont="0" applyAlignment="0" applyProtection="0"/>
    <xf numFmtId="0" fontId="8" fillId="2" borderId="0"/>
    <xf numFmtId="0" fontId="10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8" fillId="2" borderId="0"/>
    <xf numFmtId="0" fontId="9" fillId="2" borderId="0"/>
    <xf numFmtId="0" fontId="51" fillId="2" borderId="0"/>
    <xf numFmtId="0" fontId="8" fillId="2" borderId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8" fillId="2" borderId="0"/>
    <xf numFmtId="0" fontId="51" fillId="2" borderId="0"/>
    <xf numFmtId="0" fontId="8" fillId="56" borderId="18" applyNumberFormat="0" applyFont="0" applyAlignment="0" applyProtection="0"/>
    <xf numFmtId="0" fontId="10" fillId="2" borderId="0"/>
    <xf numFmtId="0" fontId="9" fillId="2" borderId="0"/>
    <xf numFmtId="0" fontId="9" fillId="2" borderId="0"/>
    <xf numFmtId="0" fontId="8" fillId="2" borderId="0"/>
    <xf numFmtId="0" fontId="8" fillId="2" borderId="0"/>
    <xf numFmtId="0" fontId="9" fillId="2" borderId="0"/>
    <xf numFmtId="0" fontId="51" fillId="2" borderId="0"/>
    <xf numFmtId="0" fontId="8" fillId="2" borderId="0"/>
    <xf numFmtId="0" fontId="8" fillId="56" borderId="18" applyNumberFormat="0" applyFont="0" applyAlignment="0" applyProtection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8" fillId="2" borderId="0"/>
    <xf numFmtId="0" fontId="5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8" fillId="2" borderId="0"/>
    <xf numFmtId="0" fontId="9" fillId="2" borderId="0"/>
    <xf numFmtId="0" fontId="8" fillId="56" borderId="18" applyNumberFormat="0" applyFont="0" applyAlignment="0" applyProtection="0"/>
    <xf numFmtId="0" fontId="9" fillId="2" borderId="0"/>
    <xf numFmtId="0" fontId="8" fillId="2" borderId="0"/>
    <xf numFmtId="0" fontId="9" fillId="2" borderId="0"/>
    <xf numFmtId="0" fontId="9" fillId="2" borderId="0"/>
    <xf numFmtId="0" fontId="9" fillId="2" borderId="0"/>
    <xf numFmtId="0" fontId="8" fillId="2" borderId="0"/>
    <xf numFmtId="0" fontId="8" fillId="2" borderId="0"/>
    <xf numFmtId="0" fontId="51" fillId="2" borderId="0"/>
    <xf numFmtId="0" fontId="8" fillId="2" borderId="0"/>
    <xf numFmtId="0" fontId="10" fillId="2" borderId="0"/>
    <xf numFmtId="0" fontId="51" fillId="2" borderId="0"/>
    <xf numFmtId="0" fontId="8" fillId="2" borderId="0"/>
    <xf numFmtId="0" fontId="8" fillId="56" borderId="18" applyNumberFormat="0" applyFont="0" applyAlignment="0" applyProtection="0"/>
    <xf numFmtId="0" fontId="9" fillId="2" borderId="0"/>
    <xf numFmtId="0" fontId="9" fillId="2" borderId="0"/>
    <xf numFmtId="0" fontId="10" fillId="2" borderId="0"/>
    <xf numFmtId="0" fontId="51" fillId="2" borderId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9" fillId="2" borderId="0"/>
    <xf numFmtId="0" fontId="9" fillId="2" borderId="0"/>
    <xf numFmtId="0" fontId="9" fillId="2" borderId="0"/>
    <xf numFmtId="0" fontId="8" fillId="2" borderId="0"/>
    <xf numFmtId="0" fontId="9" fillId="2" borderId="0"/>
    <xf numFmtId="0" fontId="9" fillId="2" borderId="0"/>
    <xf numFmtId="0" fontId="10" fillId="2" borderId="0"/>
    <xf numFmtId="0" fontId="9" fillId="2" borderId="0"/>
    <xf numFmtId="0" fontId="51" fillId="2" borderId="0"/>
    <xf numFmtId="0" fontId="9" fillId="2" borderId="0"/>
    <xf numFmtId="0" fontId="8" fillId="56" borderId="18" applyNumberFormat="0" applyFont="0" applyAlignment="0" applyProtection="0"/>
    <xf numFmtId="0" fontId="8" fillId="2" borderId="0"/>
    <xf numFmtId="0" fontId="8" fillId="2" borderId="0"/>
    <xf numFmtId="0" fontId="8" fillId="2" borderId="0"/>
    <xf numFmtId="0" fontId="9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51" fillId="2" borderId="0"/>
    <xf numFmtId="0" fontId="8" fillId="56" borderId="18" applyNumberFormat="0" applyFont="0" applyAlignment="0" applyProtection="0"/>
    <xf numFmtId="0" fontId="9" fillId="2" borderId="0"/>
    <xf numFmtId="0" fontId="8" fillId="2" borderId="0"/>
    <xf numFmtId="0" fontId="9" fillId="2" borderId="0"/>
    <xf numFmtId="0" fontId="8" fillId="2" borderId="0"/>
    <xf numFmtId="0" fontId="8" fillId="2" borderId="0"/>
    <xf numFmtId="0" fontId="51" fillId="2" borderId="0"/>
    <xf numFmtId="0" fontId="9" fillId="2" borderId="0"/>
    <xf numFmtId="0" fontId="9" fillId="2" borderId="0"/>
    <xf numFmtId="0" fontId="8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9" fillId="2" borderId="0"/>
    <xf numFmtId="0" fontId="51" fillId="2" borderId="0"/>
    <xf numFmtId="0" fontId="9" fillId="2" borderId="0"/>
    <xf numFmtId="0" fontId="51" fillId="2" borderId="0"/>
    <xf numFmtId="0" fontId="8" fillId="2" borderId="0"/>
    <xf numFmtId="0" fontId="10" fillId="2" borderId="0"/>
    <xf numFmtId="0" fontId="8" fillId="2" borderId="0"/>
    <xf numFmtId="0" fontId="51" fillId="2" borderId="0"/>
    <xf numFmtId="0" fontId="8" fillId="2" borderId="0"/>
    <xf numFmtId="0" fontId="9" fillId="2" borderId="0"/>
    <xf numFmtId="0" fontId="8" fillId="2" borderId="0"/>
    <xf numFmtId="0" fontId="8" fillId="2" borderId="0"/>
    <xf numFmtId="0" fontId="9" fillId="2" borderId="0"/>
    <xf numFmtId="0" fontId="51" fillId="2" borderId="0"/>
    <xf numFmtId="0" fontId="8" fillId="2" borderId="0"/>
    <xf numFmtId="0" fontId="51" fillId="2" borderId="0"/>
    <xf numFmtId="0" fontId="8" fillId="2" borderId="0"/>
    <xf numFmtId="0" fontId="11" fillId="2" borderId="0"/>
    <xf numFmtId="0" fontId="10" fillId="2" borderId="0"/>
    <xf numFmtId="0" fontId="10" fillId="2" borderId="0"/>
    <xf numFmtId="0" fontId="9" fillId="2" borderId="0"/>
    <xf numFmtId="0" fontId="9" fillId="2" borderId="0"/>
    <xf numFmtId="0" fontId="8" fillId="2" borderId="0"/>
    <xf numFmtId="0" fontId="9" fillId="2" borderId="0"/>
    <xf numFmtId="0" fontId="10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37" fillId="53" borderId="12" applyNumberFormat="0" applyAlignment="0" applyProtection="0"/>
    <xf numFmtId="0" fontId="34" fillId="42" borderId="0" applyNumberFormat="0" applyBorder="0" applyAlignment="0" applyProtection="0"/>
    <xf numFmtId="0" fontId="35" fillId="47" borderId="0" applyNumberFormat="0" applyBorder="0" applyAlignment="0" applyProtection="0"/>
    <xf numFmtId="0" fontId="34" fillId="38" borderId="0" applyNumberFormat="0" applyBorder="0" applyAlignment="0" applyProtection="0"/>
    <xf numFmtId="0" fontId="35" fillId="46" borderId="0" applyNumberFormat="0" applyBorder="0" applyAlignment="0" applyProtection="0"/>
    <xf numFmtId="0" fontId="43" fillId="2" borderId="0" applyNumberForma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4" fillId="36" borderId="0" applyNumberFormat="0" applyBorder="0" applyAlignment="0" applyProtection="0"/>
    <xf numFmtId="0" fontId="34" fillId="42" borderId="0" applyNumberFormat="0" applyBorder="0" applyAlignment="0" applyProtection="0"/>
    <xf numFmtId="0" fontId="34" fillId="44" borderId="0" applyNumberFormat="0" applyBorder="0" applyAlignment="0" applyProtection="0"/>
    <xf numFmtId="0" fontId="45" fillId="2" borderId="17" applyNumberFormat="0" applyFill="0" applyAlignment="0" applyProtection="0"/>
    <xf numFmtId="0" fontId="48" fillId="2" borderId="0" applyNumberFormat="0" applyFill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5" fillId="42" borderId="0" applyNumberFormat="0" applyBorder="0" applyAlignment="0" applyProtection="0"/>
    <xf numFmtId="0" fontId="48" fillId="2" borderId="0" applyNumberFormat="0" applyFill="0" applyBorder="0" applyAlignment="0" applyProtection="0"/>
    <xf numFmtId="0" fontId="35" fillId="46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35" fillId="50" borderId="0" applyNumberFormat="0" applyBorder="0" applyAlignment="0" applyProtection="0"/>
    <xf numFmtId="0" fontId="35" fillId="47" borderId="0" applyNumberFormat="0" applyBorder="0" applyAlignment="0" applyProtection="0"/>
    <xf numFmtId="0" fontId="34" fillId="35" borderId="0" applyNumberFormat="0" applyBorder="0" applyAlignment="0" applyProtection="0"/>
    <xf numFmtId="0" fontId="41" fillId="2" borderId="14" applyNumberFormat="0" applyFill="0" applyAlignment="0" applyProtection="0"/>
    <xf numFmtId="0" fontId="46" fillId="55" borderId="0" applyNumberFormat="0" applyBorder="0" applyAlignment="0" applyProtection="0"/>
    <xf numFmtId="0" fontId="48" fillId="2" borderId="0" applyNumberFormat="0" applyFill="0" applyBorder="0" applyAlignment="0" applyProtection="0"/>
    <xf numFmtId="0" fontId="49" fillId="2" borderId="20" applyNumberFormat="0" applyFill="0" applyAlignment="0" applyProtection="0"/>
    <xf numFmtId="0" fontId="4" fillId="2" borderId="0"/>
    <xf numFmtId="0" fontId="8" fillId="2" borderId="0"/>
    <xf numFmtId="0" fontId="8" fillId="2" borderId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7" fillId="53" borderId="19" applyNumberFormat="0" applyAlignment="0" applyProtection="0"/>
    <xf numFmtId="0" fontId="35" fillId="51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7" fillId="53" borderId="19" applyNumberFormat="0" applyAlignment="0" applyProtection="0"/>
    <xf numFmtId="0" fontId="4" fillId="2" borderId="0"/>
    <xf numFmtId="0" fontId="4" fillId="2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21" borderId="0" applyNumberFormat="0" applyBorder="0" applyAlignment="0" applyProtection="0"/>
    <xf numFmtId="0" fontId="4" fillId="28" borderId="0" applyNumberFormat="0" applyBorder="0" applyAlignment="0" applyProtection="0"/>
    <xf numFmtId="0" fontId="4" fillId="12" borderId="0" applyNumberFormat="0" applyBorder="0" applyAlignment="0" applyProtection="0"/>
    <xf numFmtId="0" fontId="39" fillId="2" borderId="0" applyNumberFormat="0" applyFill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9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2" borderId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35" fillId="49" borderId="0" applyNumberFormat="0" applyBorder="0" applyAlignment="0" applyProtection="0"/>
    <xf numFmtId="0" fontId="46" fillId="55" borderId="0" applyNumberFormat="0" applyBorder="0" applyAlignment="0" applyProtection="0"/>
    <xf numFmtId="0" fontId="4" fillId="2" borderId="0"/>
    <xf numFmtId="0" fontId="8" fillId="56" borderId="18" applyNumberFormat="0" applyFont="0" applyAlignment="0" applyProtection="0"/>
    <xf numFmtId="0" fontId="35" fillId="50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32" borderId="0" applyNumberFormat="0" applyBorder="0" applyAlignment="0" applyProtection="0"/>
    <xf numFmtId="0" fontId="4" fillId="28" borderId="0" applyNumberFormat="0" applyBorder="0" applyAlignment="0" applyProtection="0"/>
    <xf numFmtId="0" fontId="40" fillId="37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1" fillId="2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8" fillId="2" borderId="0"/>
    <xf numFmtId="0" fontId="4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10" borderId="10" applyNumberFormat="0" applyFont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2" borderId="0"/>
    <xf numFmtId="0" fontId="4" fillId="10" borderId="10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" borderId="0"/>
    <xf numFmtId="0" fontId="4" fillId="17" borderId="0" applyNumberFormat="0" applyBorder="0" applyAlignment="0" applyProtection="0"/>
    <xf numFmtId="0" fontId="4" fillId="33" borderId="0" applyNumberFormat="0" applyBorder="0" applyAlignment="0" applyProtection="0"/>
    <xf numFmtId="0" fontId="4" fillId="2" borderId="0"/>
    <xf numFmtId="0" fontId="4" fillId="32" borderId="0" applyNumberFormat="0" applyBorder="0" applyAlignment="0" applyProtection="0"/>
    <xf numFmtId="0" fontId="4" fillId="25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0" borderId="10" applyNumberFormat="0" applyFont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51" fillId="2" borderId="0"/>
    <xf numFmtId="0" fontId="8" fillId="2" borderId="0"/>
    <xf numFmtId="0" fontId="35" fillId="47" borderId="0" applyNumberFormat="0" applyBorder="0" applyAlignment="0" applyProtection="0"/>
    <xf numFmtId="0" fontId="10" fillId="2" borderId="0"/>
    <xf numFmtId="0" fontId="9" fillId="2" borderId="0"/>
    <xf numFmtId="0" fontId="9" fillId="2" borderId="0"/>
    <xf numFmtId="0" fontId="44" fillId="40" borderId="12" applyNumberFormat="0" applyAlignment="0" applyProtection="0"/>
    <xf numFmtId="0" fontId="34" fillId="35" borderId="0" applyNumberFormat="0" applyBorder="0" applyAlignment="0" applyProtection="0"/>
    <xf numFmtId="0" fontId="44" fillId="40" borderId="12" applyNumberFormat="0" applyAlignment="0" applyProtection="0"/>
    <xf numFmtId="0" fontId="35" fillId="48" borderId="0" applyNumberFormat="0" applyBorder="0" applyAlignment="0" applyProtection="0"/>
    <xf numFmtId="0" fontId="51" fillId="2" borderId="0"/>
    <xf numFmtId="0" fontId="34" fillId="42" borderId="0" applyNumberFormat="0" applyBorder="0" applyAlignment="0" applyProtection="0"/>
    <xf numFmtId="0" fontId="35" fillId="47" borderId="0" applyNumberFormat="0" applyBorder="0" applyAlignment="0" applyProtection="0"/>
    <xf numFmtId="0" fontId="34" fillId="38" borderId="0" applyNumberFormat="0" applyBorder="0" applyAlignment="0" applyProtection="0"/>
    <xf numFmtId="0" fontId="35" fillId="51" borderId="0" applyNumberFormat="0" applyBorder="0" applyAlignment="0" applyProtection="0"/>
    <xf numFmtId="0" fontId="35" fillId="48" borderId="0" applyNumberFormat="0" applyBorder="0" applyAlignment="0" applyProtection="0"/>
    <xf numFmtId="0" fontId="35" fillId="47" borderId="0" applyNumberFormat="0" applyBorder="0" applyAlignment="0" applyProtection="0"/>
    <xf numFmtId="0" fontId="35" fillId="52" borderId="0" applyNumberFormat="0" applyBorder="0" applyAlignment="0" applyProtection="0"/>
    <xf numFmtId="0" fontId="49" fillId="2" borderId="20" applyNumberFormat="0" applyFill="0" applyAlignment="0" applyProtection="0"/>
    <xf numFmtId="0" fontId="50" fillId="2" borderId="0" applyNumberFormat="0" applyFill="0" applyBorder="0" applyAlignment="0" applyProtection="0"/>
    <xf numFmtId="0" fontId="34" fillId="39" borderId="0" applyNumberFormat="0" applyBorder="0" applyAlignment="0" applyProtection="0"/>
    <xf numFmtId="0" fontId="34" fillId="41" borderId="0" applyNumberFormat="0" applyBorder="0" applyAlignment="0" applyProtection="0"/>
    <xf numFmtId="0" fontId="35" fillId="48" borderId="0" applyNumberFormat="0" applyBorder="0" applyAlignment="0" applyProtection="0"/>
    <xf numFmtId="0" fontId="37" fillId="53" borderId="12" applyNumberFormat="0" applyAlignment="0" applyProtection="0"/>
    <xf numFmtId="0" fontId="34" fillId="40" borderId="0" applyNumberFormat="0" applyBorder="0" applyAlignment="0" applyProtection="0"/>
    <xf numFmtId="0" fontId="35" fillId="46" borderId="0" applyNumberFormat="0" applyBorder="0" applyAlignment="0" applyProtection="0"/>
    <xf numFmtId="0" fontId="35" fillId="50" borderId="0" applyNumberFormat="0" applyBorder="0" applyAlignment="0" applyProtection="0"/>
    <xf numFmtId="0" fontId="35" fillId="42" borderId="0" applyNumberFormat="0" applyBorder="0" applyAlignment="0" applyProtection="0"/>
    <xf numFmtId="0" fontId="35" fillId="45" borderId="0" applyNumberFormat="0" applyBorder="0" applyAlignment="0" applyProtection="0"/>
    <xf numFmtId="0" fontId="38" fillId="54" borderId="13" applyNumberFormat="0" applyAlignment="0" applyProtection="0"/>
    <xf numFmtId="0" fontId="34" fillId="43" borderId="0" applyNumberFormat="0" applyBorder="0" applyAlignment="0" applyProtection="0"/>
    <xf numFmtId="0" fontId="34" fillId="38" borderId="0" applyNumberFormat="0" applyBorder="0" applyAlignment="0" applyProtection="0"/>
    <xf numFmtId="0" fontId="42" fillId="2" borderId="15" applyNumberFormat="0" applyFill="0" applyAlignment="0" applyProtection="0"/>
    <xf numFmtId="0" fontId="35" fillId="42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43" fillId="2" borderId="0" applyNumberFormat="0" applyFill="0" applyBorder="0" applyAlignment="0" applyProtection="0"/>
    <xf numFmtId="0" fontId="8" fillId="2" borderId="0"/>
    <xf numFmtId="0" fontId="34" fillId="44" borderId="0" applyNumberFormat="0" applyBorder="0" applyAlignment="0" applyProtection="0"/>
    <xf numFmtId="0" fontId="35" fillId="52" borderId="0" applyNumberFormat="0" applyBorder="0" applyAlignment="0" applyProtection="0"/>
    <xf numFmtId="0" fontId="35" fillId="46" borderId="0" applyNumberFormat="0" applyBorder="0" applyAlignment="0" applyProtection="0"/>
    <xf numFmtId="0" fontId="34" fillId="41" borderId="0" applyNumberFormat="0" applyBorder="0" applyAlignment="0" applyProtection="0"/>
    <xf numFmtId="0" fontId="34" fillId="37" borderId="0" applyNumberFormat="0" applyBorder="0" applyAlignment="0" applyProtection="0"/>
    <xf numFmtId="0" fontId="43" fillId="2" borderId="16" applyNumberFormat="0" applyFill="0" applyAlignment="0" applyProtection="0"/>
    <xf numFmtId="0" fontId="34" fillId="38" borderId="0" applyNumberFormat="0" applyBorder="0" applyAlignment="0" applyProtection="0"/>
    <xf numFmtId="0" fontId="40" fillId="37" borderId="0" applyNumberFormat="0" applyBorder="0" applyAlignment="0" applyProtection="0"/>
    <xf numFmtId="0" fontId="35" fillId="45" borderId="0" applyNumberFormat="0" applyBorder="0" applyAlignment="0" applyProtection="0"/>
    <xf numFmtId="0" fontId="35" fillId="51" borderId="0" applyNumberFormat="0" applyBorder="0" applyAlignment="0" applyProtection="0"/>
    <xf numFmtId="0" fontId="35" fillId="47" borderId="0" applyNumberFormat="0" applyBorder="0" applyAlignment="0" applyProtection="0"/>
    <xf numFmtId="0" fontId="35" fillId="50" borderId="0" applyNumberFormat="0" applyBorder="0" applyAlignment="0" applyProtection="0"/>
    <xf numFmtId="0" fontId="34" fillId="43" borderId="0" applyNumberFormat="0" applyBorder="0" applyAlignment="0" applyProtection="0"/>
    <xf numFmtId="0" fontId="35" fillId="49" borderId="0" applyNumberFormat="0" applyBorder="0" applyAlignment="0" applyProtection="0"/>
    <xf numFmtId="0" fontId="34" fillId="35" borderId="0" applyNumberFormat="0" applyBorder="0" applyAlignment="0" applyProtection="0"/>
    <xf numFmtId="0" fontId="35" fillId="43" borderId="0" applyNumberFormat="0" applyBorder="0" applyAlignment="0" applyProtection="0"/>
    <xf numFmtId="0" fontId="34" fillId="39" borderId="0" applyNumberFormat="0" applyBorder="0" applyAlignment="0" applyProtection="0"/>
    <xf numFmtId="0" fontId="41" fillId="2" borderId="14" applyNumberFormat="0" applyFill="0" applyAlignment="0" applyProtection="0"/>
    <xf numFmtId="0" fontId="34" fillId="38" borderId="0" applyNumberFormat="0" applyBorder="0" applyAlignment="0" applyProtection="0"/>
    <xf numFmtId="0" fontId="34" fillId="44" borderId="0" applyNumberFormat="0" applyBorder="0" applyAlignment="0" applyProtection="0"/>
    <xf numFmtId="0" fontId="34" fillId="36" borderId="0" applyNumberFormat="0" applyBorder="0" applyAlignment="0" applyProtection="0"/>
    <xf numFmtId="0" fontId="35" fillId="46" borderId="0" applyNumberFormat="0" applyBorder="0" applyAlignment="0" applyProtection="0"/>
    <xf numFmtId="0" fontId="35" fillId="49" borderId="0" applyNumberFormat="0" applyBorder="0" applyAlignment="0" applyProtection="0"/>
    <xf numFmtId="0" fontId="34" fillId="42" borderId="0" applyNumberFormat="0" applyBorder="0" applyAlignment="0" applyProtection="0"/>
    <xf numFmtId="0" fontId="35" fillId="46" borderId="0" applyNumberFormat="0" applyBorder="0" applyAlignment="0" applyProtection="0"/>
    <xf numFmtId="0" fontId="37" fillId="53" borderId="12" applyNumberFormat="0" applyAlignment="0" applyProtection="0"/>
    <xf numFmtId="0" fontId="35" fillId="43" borderId="0" applyNumberFormat="0" applyBorder="0" applyAlignment="0" applyProtection="0"/>
    <xf numFmtId="0" fontId="39" fillId="2" borderId="0" applyNumberFormat="0" applyFill="0" applyBorder="0" applyAlignment="0" applyProtection="0"/>
    <xf numFmtId="0" fontId="41" fillId="2" borderId="14" applyNumberFormat="0" applyFill="0" applyAlignment="0" applyProtection="0"/>
    <xf numFmtId="0" fontId="38" fillId="54" borderId="13" applyNumberFormat="0" applyAlignment="0" applyProtection="0"/>
    <xf numFmtId="0" fontId="35" fillId="47" borderId="0" applyNumberFormat="0" applyBorder="0" applyAlignment="0" applyProtection="0"/>
    <xf numFmtId="0" fontId="34" fillId="41" borderId="0" applyNumberFormat="0" applyBorder="0" applyAlignment="0" applyProtection="0"/>
    <xf numFmtId="0" fontId="34" fillId="40" borderId="0" applyNumberFormat="0" applyBorder="0" applyAlignment="0" applyProtection="0"/>
    <xf numFmtId="0" fontId="50" fillId="2" borderId="0" applyNumberFormat="0" applyFill="0" applyBorder="0" applyAlignment="0" applyProtection="0"/>
    <xf numFmtId="0" fontId="8" fillId="2" borderId="0"/>
    <xf numFmtId="0" fontId="48" fillId="2" borderId="0" applyNumberFormat="0" applyFill="0" applyBorder="0" applyAlignment="0" applyProtection="0"/>
    <xf numFmtId="0" fontId="8" fillId="56" borderId="18" applyNumberFormat="0" applyFont="0" applyAlignment="0" applyProtection="0"/>
    <xf numFmtId="0" fontId="9" fillId="2" borderId="0"/>
    <xf numFmtId="0" fontId="43" fillId="2" borderId="0" applyNumberFormat="0" applyFill="0" applyBorder="0" applyAlignment="0" applyProtection="0"/>
    <xf numFmtId="0" fontId="45" fillId="2" borderId="17" applyNumberFormat="0" applyFill="0" applyAlignment="0" applyProtection="0"/>
    <xf numFmtId="0" fontId="42" fillId="2" borderId="15" applyNumberFormat="0" applyFill="0" applyAlignment="0" applyProtection="0"/>
    <xf numFmtId="0" fontId="43" fillId="2" borderId="0" applyNumberFormat="0" applyFill="0" applyBorder="0" applyAlignment="0" applyProtection="0"/>
    <xf numFmtId="0" fontId="40" fillId="37" borderId="0" applyNumberFormat="0" applyBorder="0" applyAlignment="0" applyProtection="0"/>
    <xf numFmtId="0" fontId="42" fillId="2" borderId="15" applyNumberFormat="0" applyFill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52" borderId="0" applyNumberFormat="0" applyBorder="0" applyAlignment="0" applyProtection="0"/>
    <xf numFmtId="0" fontId="36" fillId="36" borderId="0" applyNumberFormat="0" applyBorder="0" applyAlignment="0" applyProtection="0"/>
    <xf numFmtId="0" fontId="37" fillId="53" borderId="12" applyNumberFormat="0" applyAlignment="0" applyProtection="0"/>
    <xf numFmtId="0" fontId="38" fillId="54" borderId="13" applyNumberFormat="0" applyAlignment="0" applyProtection="0"/>
    <xf numFmtId="0" fontId="34" fillId="36" borderId="0" applyNumberFormat="0" applyBorder="0" applyAlignment="0" applyProtection="0"/>
    <xf numFmtId="0" fontId="34" fillId="35" borderId="0" applyNumberFormat="0" applyBorder="0" applyAlignment="0" applyProtection="0"/>
    <xf numFmtId="0" fontId="39" fillId="2" borderId="0" applyNumberFormat="0" applyFill="0" applyBorder="0" applyAlignment="0" applyProtection="0"/>
    <xf numFmtId="0" fontId="40" fillId="37" borderId="0" applyNumberFormat="0" applyBorder="0" applyAlignment="0" applyProtection="0"/>
    <xf numFmtId="0" fontId="41" fillId="2" borderId="14" applyNumberFormat="0" applyFill="0" applyAlignment="0" applyProtection="0"/>
    <xf numFmtId="0" fontId="42" fillId="2" borderId="15" applyNumberFormat="0" applyFill="0" applyAlignment="0" applyProtection="0"/>
    <xf numFmtId="0" fontId="43" fillId="2" borderId="16" applyNumberFormat="0" applyFill="0" applyAlignment="0" applyProtection="0"/>
    <xf numFmtId="0" fontId="43" fillId="2" borderId="0" applyNumberFormat="0" applyFill="0" applyBorder="0" applyAlignment="0" applyProtection="0"/>
    <xf numFmtId="0" fontId="44" fillId="40" borderId="12" applyNumberFormat="0" applyAlignment="0" applyProtection="0"/>
    <xf numFmtId="0" fontId="45" fillId="2" borderId="17" applyNumberFormat="0" applyFill="0" applyAlignment="0" applyProtection="0"/>
    <xf numFmtId="0" fontId="46" fillId="55" borderId="0" applyNumberFormat="0" applyBorder="0" applyAlignment="0" applyProtection="0"/>
    <xf numFmtId="0" fontId="8" fillId="56" borderId="18" applyNumberFormat="0" applyFont="0" applyAlignment="0" applyProtection="0"/>
    <xf numFmtId="0" fontId="47" fillId="53" borderId="19" applyNumberFormat="0" applyAlignment="0" applyProtection="0"/>
    <xf numFmtId="0" fontId="48" fillId="2" borderId="0" applyNumberFormat="0" applyFill="0" applyBorder="0" applyAlignment="0" applyProtection="0"/>
    <xf numFmtId="0" fontId="49" fillId="2" borderId="20" applyNumberFormat="0" applyFill="0" applyAlignment="0" applyProtection="0"/>
    <xf numFmtId="0" fontId="50" fillId="2" borderId="0" applyNumberFormat="0" applyFill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52" borderId="0" applyNumberFormat="0" applyBorder="0" applyAlignment="0" applyProtection="0"/>
    <xf numFmtId="0" fontId="36" fillId="36" borderId="0" applyNumberFormat="0" applyBorder="0" applyAlignment="0" applyProtection="0"/>
    <xf numFmtId="0" fontId="37" fillId="53" borderId="12" applyNumberFormat="0" applyAlignment="0" applyProtection="0"/>
    <xf numFmtId="0" fontId="38" fillId="54" borderId="13" applyNumberFormat="0" applyAlignment="0" applyProtection="0"/>
    <xf numFmtId="0" fontId="4" fillId="12" borderId="0" applyNumberFormat="0" applyBorder="0" applyAlignment="0" applyProtection="0"/>
    <xf numFmtId="0" fontId="39" fillId="2" borderId="0" applyNumberFormat="0" applyFill="0" applyBorder="0" applyAlignment="0" applyProtection="0"/>
    <xf numFmtId="0" fontId="40" fillId="37" borderId="0" applyNumberFormat="0" applyBorder="0" applyAlignment="0" applyProtection="0"/>
    <xf numFmtId="0" fontId="41" fillId="2" borderId="14" applyNumberFormat="0" applyFill="0" applyAlignment="0" applyProtection="0"/>
    <xf numFmtId="0" fontId="42" fillId="2" borderId="15" applyNumberFormat="0" applyFill="0" applyAlignment="0" applyProtection="0"/>
    <xf numFmtId="0" fontId="43" fillId="2" borderId="16" applyNumberFormat="0" applyFill="0" applyAlignment="0" applyProtection="0"/>
    <xf numFmtId="0" fontId="43" fillId="2" borderId="0" applyNumberFormat="0" applyFill="0" applyBorder="0" applyAlignment="0" applyProtection="0"/>
    <xf numFmtId="0" fontId="44" fillId="40" borderId="12" applyNumberFormat="0" applyAlignment="0" applyProtection="0"/>
    <xf numFmtId="0" fontId="45" fillId="2" borderId="17" applyNumberFormat="0" applyFill="0" applyAlignment="0" applyProtection="0"/>
    <xf numFmtId="0" fontId="46" fillId="55" borderId="0" applyNumberFormat="0" applyBorder="0" applyAlignment="0" applyProtection="0"/>
    <xf numFmtId="0" fontId="8" fillId="56" borderId="18" applyNumberFormat="0" applyFont="0" applyAlignment="0" applyProtection="0"/>
    <xf numFmtId="0" fontId="47" fillId="53" borderId="19" applyNumberFormat="0" applyAlignment="0" applyProtection="0"/>
    <xf numFmtId="0" fontId="48" fillId="2" borderId="0" applyNumberFormat="0" applyFill="0" applyBorder="0" applyAlignment="0" applyProtection="0"/>
    <xf numFmtId="0" fontId="49" fillId="2" borderId="20" applyNumberFormat="0" applyFill="0" applyAlignment="0" applyProtection="0"/>
    <xf numFmtId="0" fontId="50" fillId="2" borderId="0" applyNumberFormat="0" applyFill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4" fillId="12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4" fillId="1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4" fillId="1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4" fillId="20" borderId="0" applyNumberFormat="0" applyBorder="0" applyAlignment="0" applyProtection="0"/>
    <xf numFmtId="0" fontId="36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4" fillId="20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4" fillId="24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44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4" fillId="24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4" fillId="28" borderId="0" applyNumberFormat="0" applyBorder="0" applyAlignment="0" applyProtection="0"/>
    <xf numFmtId="0" fontId="34" fillId="44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4" fillId="33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4" fillId="28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4" fillId="32" borderId="0" applyNumberFormat="0" applyBorder="0" applyAlignment="0" applyProtection="0"/>
    <xf numFmtId="0" fontId="34" fillId="44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4" fillId="32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4" fillId="13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4" fillId="13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4" fillId="17" borderId="0" applyNumberFormat="0" applyBorder="0" applyAlignment="0" applyProtection="0"/>
    <xf numFmtId="0" fontId="35" fillId="45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4" fillId="17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4" fillId="21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4" fillId="3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4" fillId="21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4" fillId="25" borderId="0" applyNumberFormat="0" applyBorder="0" applyAlignment="0" applyProtection="0"/>
    <xf numFmtId="0" fontId="34" fillId="41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4" fillId="25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4" fillId="29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4" fillId="33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7" fillId="53" borderId="12" applyNumberFormat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4" fillId="33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4" fillId="29" borderId="0" applyNumberFormat="0" applyBorder="0" applyAlignment="0" applyProtection="0"/>
    <xf numFmtId="0" fontId="34" fillId="38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38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4" fillId="25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38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4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4" borderId="0" applyNumberFormat="0" applyBorder="0" applyAlignment="0" applyProtection="0"/>
    <xf numFmtId="0" fontId="4" fillId="33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8" fillId="54" borderId="13" applyNumberFormat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4" fillId="25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4" fillId="21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4" fillId="43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4" fillId="44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4" fillId="21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4" fillId="42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4" fillId="42" borderId="0" applyNumberFormat="0" applyBorder="0" applyAlignment="0" applyProtection="0"/>
    <xf numFmtId="0" fontId="4" fillId="17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4" fillId="42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4" fillId="33" borderId="0" applyNumberFormat="0" applyBorder="0" applyAlignment="0" applyProtection="0"/>
    <xf numFmtId="0" fontId="34" fillId="4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4" fillId="4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4" fillId="29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4" fillId="41" borderId="0" applyNumberFormat="0" applyBorder="0" applyAlignment="0" applyProtection="0"/>
    <xf numFmtId="0" fontId="4" fillId="17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1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1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4" fillId="13" borderId="0" applyNumberFormat="0" applyBorder="0" applyAlignment="0" applyProtection="0"/>
    <xf numFmtId="0" fontId="34" fillId="41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4" fillId="13" borderId="0" applyNumberFormat="0" applyBorder="0" applyAlignment="0" applyProtection="0"/>
    <xf numFmtId="0" fontId="34" fillId="4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4" fillId="4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4" fillId="32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4" fillId="40" borderId="0" applyNumberFormat="0" applyBorder="0" applyAlignment="0" applyProtection="0"/>
    <xf numFmtId="0" fontId="39" fillId="2" borderId="0" applyNumberFormat="0" applyFill="0" applyBorder="0" applyAlignment="0" applyProtection="0"/>
    <xf numFmtId="0" fontId="37" fillId="53" borderId="12" applyNumberFormat="0" applyAlignment="0" applyProtection="0"/>
    <xf numFmtId="0" fontId="37" fillId="53" borderId="12" applyNumberFormat="0" applyAlignment="0" applyProtection="0"/>
    <xf numFmtId="0" fontId="4" fillId="29" borderId="0" applyNumberFormat="0" applyBorder="0" applyAlignment="0" applyProtection="0"/>
    <xf numFmtId="0" fontId="37" fillId="53" borderId="12" applyNumberFormat="0" applyAlignment="0" applyProtection="0"/>
    <xf numFmtId="0" fontId="37" fillId="53" borderId="12" applyNumberFormat="0" applyAlignment="0" applyProtection="0"/>
    <xf numFmtId="0" fontId="34" fillId="38" borderId="0" applyNumberFormat="0" applyBorder="0" applyAlignment="0" applyProtection="0"/>
    <xf numFmtId="0" fontId="37" fillId="53" borderId="12" applyNumberFormat="0" applyAlignment="0" applyProtection="0"/>
    <xf numFmtId="0" fontId="37" fillId="53" borderId="12" applyNumberFormat="0" applyAlignment="0" applyProtection="0"/>
    <xf numFmtId="0" fontId="34" fillId="38" borderId="0" applyNumberFormat="0" applyBorder="0" applyAlignment="0" applyProtection="0"/>
    <xf numFmtId="0" fontId="4" fillId="25" borderId="0" applyNumberFormat="0" applyBorder="0" applyAlignment="0" applyProtection="0"/>
    <xf numFmtId="0" fontId="38" fillId="54" borderId="13" applyNumberFormat="0" applyAlignment="0" applyProtection="0"/>
    <xf numFmtId="0" fontId="38" fillId="54" borderId="13" applyNumberFormat="0" applyAlignment="0" applyProtection="0"/>
    <xf numFmtId="0" fontId="34" fillId="38" borderId="0" applyNumberFormat="0" applyBorder="0" applyAlignment="0" applyProtection="0"/>
    <xf numFmtId="0" fontId="38" fillId="54" borderId="13" applyNumberFormat="0" applyAlignment="0" applyProtection="0"/>
    <xf numFmtId="0" fontId="38" fillId="54" borderId="13" applyNumberFormat="0" applyAlignment="0" applyProtection="0"/>
    <xf numFmtId="0" fontId="4" fillId="32" borderId="0" applyNumberFormat="0" applyBorder="0" applyAlignment="0" applyProtection="0"/>
    <xf numFmtId="0" fontId="38" fillId="54" borderId="13" applyNumberFormat="0" applyAlignment="0" applyProtection="0"/>
    <xf numFmtId="0" fontId="38" fillId="54" borderId="13" applyNumberFormat="0" applyAlignment="0" applyProtection="0"/>
    <xf numFmtId="43" fontId="8" fillId="2" borderId="0" applyFont="0" applyFill="0" applyBorder="0" applyAlignment="0" applyProtection="0"/>
    <xf numFmtId="43" fontId="8" fillId="2" borderId="0" applyFont="0" applyFill="0" applyBorder="0" applyAlignment="0" applyProtection="0"/>
    <xf numFmtId="43" fontId="8" fillId="2" borderId="0" applyFont="0" applyFill="0" applyBorder="0" applyAlignment="0" applyProtection="0"/>
    <xf numFmtId="43" fontId="8" fillId="2" borderId="0" applyFont="0" applyFill="0" applyBorder="0" applyAlignment="0" applyProtection="0"/>
    <xf numFmtId="44" fontId="8" fillId="2" borderId="0" applyFont="0" applyFill="0" applyBorder="0" applyAlignment="0" applyProtection="0"/>
    <xf numFmtId="44" fontId="8" fillId="2" borderId="0" applyFont="0" applyFill="0" applyBorder="0" applyAlignment="0" applyProtection="0"/>
    <xf numFmtId="44" fontId="8" fillId="2" borderId="0" applyFont="0" applyFill="0" applyBorder="0" applyAlignment="0" applyProtection="0"/>
    <xf numFmtId="44" fontId="8" fillId="2" borderId="0" applyFont="0" applyFill="0" applyBorder="0" applyAlignment="0" applyProtection="0"/>
    <xf numFmtId="44" fontId="8" fillId="2" borderId="0" applyFont="0" applyFill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9" fillId="2" borderId="0" applyNumberFormat="0" applyFill="0" applyBorder="0" applyAlignment="0" applyProtection="0"/>
    <xf numFmtId="0" fontId="4" fillId="28" borderId="0" applyNumberFormat="0" applyBorder="0" applyAlignment="0" applyProtection="0"/>
    <xf numFmtId="0" fontId="39" fillId="2" borderId="0" applyNumberFormat="0" applyFill="0" applyBorder="0" applyAlignment="0" applyProtection="0"/>
    <xf numFmtId="0" fontId="39" fillId="2" borderId="0" applyNumberFormat="0" applyFill="0" applyBorder="0" applyAlignment="0" applyProtection="0"/>
    <xf numFmtId="0" fontId="34" fillId="39" borderId="0" applyNumberFormat="0" applyBorder="0" applyAlignment="0" applyProtection="0"/>
    <xf numFmtId="0" fontId="39" fillId="2" borderId="0" applyNumberFormat="0" applyFill="0" applyBorder="0" applyAlignment="0" applyProtection="0"/>
    <xf numFmtId="0" fontId="39" fillId="2" borderId="0" applyNumberFormat="0" applyFill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1" fillId="2" borderId="14" applyNumberFormat="0" applyFill="0" applyAlignment="0" applyProtection="0"/>
    <xf numFmtId="0" fontId="4" fillId="28" borderId="0" applyNumberFormat="0" applyBorder="0" applyAlignment="0" applyProtection="0"/>
    <xf numFmtId="0" fontId="41" fillId="2" borderId="14" applyNumberFormat="0" applyFill="0" applyAlignment="0" applyProtection="0"/>
    <xf numFmtId="0" fontId="41" fillId="2" borderId="14" applyNumberFormat="0" applyFill="0" applyAlignment="0" applyProtection="0"/>
    <xf numFmtId="0" fontId="34" fillId="38" borderId="0" applyNumberFormat="0" applyBorder="0" applyAlignment="0" applyProtection="0"/>
    <xf numFmtId="0" fontId="41" fillId="2" borderId="14" applyNumberFormat="0" applyFill="0" applyAlignment="0" applyProtection="0"/>
    <xf numFmtId="0" fontId="41" fillId="2" borderId="14" applyNumberFormat="0" applyFill="0" applyAlignment="0" applyProtection="0"/>
    <xf numFmtId="0" fontId="34" fillId="38" borderId="0" applyNumberFormat="0" applyBorder="0" applyAlignment="0" applyProtection="0"/>
    <xf numFmtId="0" fontId="4" fillId="24" borderId="0" applyNumberFormat="0" applyBorder="0" applyAlignment="0" applyProtection="0"/>
    <xf numFmtId="0" fontId="42" fillId="2" borderId="15" applyNumberFormat="0" applyFill="0" applyAlignment="0" applyProtection="0"/>
    <xf numFmtId="0" fontId="34" fillId="38" borderId="0" applyNumberFormat="0" applyBorder="0" applyAlignment="0" applyProtection="0"/>
    <xf numFmtId="0" fontId="42" fillId="2" borderId="15" applyNumberFormat="0" applyFill="0" applyAlignment="0" applyProtection="0"/>
    <xf numFmtId="0" fontId="42" fillId="2" borderId="15" applyNumberFormat="0" applyFill="0" applyAlignment="0" applyProtection="0"/>
    <xf numFmtId="0" fontId="42" fillId="2" borderId="15" applyNumberFormat="0" applyFill="0" applyAlignment="0" applyProtection="0"/>
    <xf numFmtId="0" fontId="42" fillId="2" borderId="15" applyNumberFormat="0" applyFill="0" applyAlignment="0" applyProtection="0"/>
    <xf numFmtId="0" fontId="4" fillId="25" borderId="0" applyNumberFormat="0" applyBorder="0" applyAlignment="0" applyProtection="0"/>
    <xf numFmtId="0" fontId="34" fillId="43" borderId="0" applyNumberFormat="0" applyBorder="0" applyAlignment="0" applyProtection="0"/>
    <xf numFmtId="0" fontId="43" fillId="2" borderId="16" applyNumberFormat="0" applyFill="0" applyAlignment="0" applyProtection="0"/>
    <xf numFmtId="0" fontId="34" fillId="43" borderId="0" applyNumberFormat="0" applyBorder="0" applyAlignment="0" applyProtection="0"/>
    <xf numFmtId="0" fontId="43" fillId="2" borderId="16" applyNumberFormat="0" applyFill="0" applyAlignment="0" applyProtection="0"/>
    <xf numFmtId="0" fontId="43" fillId="2" borderId="16" applyNumberFormat="0" applyFill="0" applyAlignment="0" applyProtection="0"/>
    <xf numFmtId="0" fontId="4" fillId="21" borderId="0" applyNumberFormat="0" applyBorder="0" applyAlignment="0" applyProtection="0"/>
    <xf numFmtId="0" fontId="43" fillId="2" borderId="16" applyNumberFormat="0" applyFill="0" applyAlignment="0" applyProtection="0"/>
    <xf numFmtId="0" fontId="43" fillId="2" borderId="16" applyNumberFormat="0" applyFill="0" applyAlignment="0" applyProtection="0"/>
    <xf numFmtId="0" fontId="34" fillId="43" borderId="0" applyNumberFormat="0" applyBorder="0" applyAlignment="0" applyProtection="0"/>
    <xf numFmtId="0" fontId="4" fillId="24" borderId="0" applyNumberFormat="0" applyBorder="0" applyAlignment="0" applyProtection="0"/>
    <xf numFmtId="0" fontId="43" fillId="2" borderId="0" applyNumberFormat="0" applyFill="0" applyBorder="0" applyAlignment="0" applyProtection="0"/>
    <xf numFmtId="0" fontId="34" fillId="37" borderId="0" applyNumberFormat="0" applyBorder="0" applyAlignment="0" applyProtection="0"/>
    <xf numFmtId="0" fontId="43" fillId="2" borderId="0" applyNumberFormat="0" applyFill="0" applyBorder="0" applyAlignment="0" applyProtection="0"/>
    <xf numFmtId="0" fontId="43" fillId="2" borderId="0" applyNumberFormat="0" applyFill="0" applyBorder="0" applyAlignment="0" applyProtection="0"/>
    <xf numFmtId="0" fontId="34" fillId="37" borderId="0" applyNumberFormat="0" applyBorder="0" applyAlignment="0" applyProtection="0"/>
    <xf numFmtId="0" fontId="43" fillId="2" borderId="0" applyNumberFormat="0" applyFill="0" applyBorder="0" applyAlignment="0" applyProtection="0"/>
    <xf numFmtId="0" fontId="43" fillId="2" borderId="0" applyNumberFormat="0" applyFill="0" applyBorder="0" applyAlignment="0" applyProtection="0"/>
    <xf numFmtId="0" fontId="4" fillId="20" borderId="0" applyNumberFormat="0" applyBorder="0" applyAlignment="0" applyProtection="0"/>
    <xf numFmtId="0" fontId="34" fillId="37" borderId="0" applyNumberFormat="0" applyBorder="0" applyAlignment="0" applyProtection="0"/>
    <xf numFmtId="0" fontId="44" fillId="40" borderId="12" applyNumberFormat="0" applyAlignment="0" applyProtection="0"/>
    <xf numFmtId="0" fontId="44" fillId="40" borderId="12" applyNumberFormat="0" applyAlignment="0" applyProtection="0"/>
    <xf numFmtId="0" fontId="44" fillId="40" borderId="12" applyNumberFormat="0" applyAlignment="0" applyProtection="0"/>
    <xf numFmtId="0" fontId="44" fillId="40" borderId="12" applyNumberFormat="0" applyAlignment="0" applyProtection="0"/>
    <xf numFmtId="0" fontId="44" fillId="40" borderId="12" applyNumberFormat="0" applyAlignment="0" applyProtection="0"/>
    <xf numFmtId="0" fontId="44" fillId="40" borderId="12" applyNumberFormat="0" applyAlignment="0" applyProtection="0"/>
    <xf numFmtId="0" fontId="41" fillId="2" borderId="14" applyNumberFormat="0" applyFill="0" applyAlignment="0" applyProtection="0"/>
    <xf numFmtId="0" fontId="45" fillId="2" borderId="17" applyNumberFormat="0" applyFill="0" applyAlignment="0" applyProtection="0"/>
    <xf numFmtId="0" fontId="45" fillId="2" borderId="17" applyNumberFormat="0" applyFill="0" applyAlignment="0" applyProtection="0"/>
    <xf numFmtId="0" fontId="45" fillId="2" borderId="17" applyNumberFormat="0" applyFill="0" applyAlignment="0" applyProtection="0"/>
    <xf numFmtId="0" fontId="45" fillId="2" borderId="17" applyNumberFormat="0" applyFill="0" applyAlignment="0" applyProtection="0"/>
    <xf numFmtId="0" fontId="45" fillId="2" borderId="17" applyNumberFormat="0" applyFill="0" applyAlignment="0" applyProtection="0"/>
    <xf numFmtId="0" fontId="4" fillId="20" borderId="0" applyNumberFormat="0" applyBorder="0" applyAlignment="0" applyProtection="0"/>
    <xf numFmtId="0" fontId="34" fillId="36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34" fillId="36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" fillId="16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" fillId="2" borderId="0"/>
    <xf numFmtId="0" fontId="51" fillId="2" borderId="0"/>
    <xf numFmtId="0" fontId="8" fillId="2" borderId="0"/>
    <xf numFmtId="0" fontId="33" fillId="2" borderId="0"/>
    <xf numFmtId="0" fontId="8" fillId="2" borderId="0"/>
    <xf numFmtId="0" fontId="8" fillId="2" borderId="0"/>
    <xf numFmtId="0" fontId="4" fillId="2" borderId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4" fillId="21" borderId="0" applyNumberFormat="0" applyBorder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34" fillId="42" borderId="0" applyNumberFormat="0" applyBorder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34" fillId="42" borderId="0" applyNumberFormat="0" applyBorder="0" applyAlignment="0" applyProtection="0"/>
    <xf numFmtId="0" fontId="4" fillId="17" borderId="0" applyNumberFormat="0" applyBorder="0" applyAlignment="0" applyProtection="0"/>
    <xf numFmtId="0" fontId="47" fillId="53" borderId="19" applyNumberFormat="0" applyAlignment="0" applyProtection="0"/>
    <xf numFmtId="0" fontId="47" fillId="53" borderId="19" applyNumberFormat="0" applyAlignment="0" applyProtection="0"/>
    <xf numFmtId="0" fontId="34" fillId="42" borderId="0" applyNumberFormat="0" applyBorder="0" applyAlignment="0" applyProtection="0"/>
    <xf numFmtId="0" fontId="47" fillId="53" borderId="19" applyNumberFormat="0" applyAlignment="0" applyProtection="0"/>
    <xf numFmtId="0" fontId="47" fillId="53" borderId="19" applyNumberFormat="0" applyAlignment="0" applyProtection="0"/>
    <xf numFmtId="0" fontId="4" fillId="16" borderId="0" applyNumberFormat="0" applyBorder="0" applyAlignment="0" applyProtection="0"/>
    <xf numFmtId="0" fontId="47" fillId="53" borderId="19" applyNumberFormat="0" applyAlignment="0" applyProtection="0"/>
    <xf numFmtId="0" fontId="47" fillId="53" borderId="19" applyNumberFormat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48" fillId="2" borderId="0" applyNumberFormat="0" applyFill="0" applyBorder="0" applyAlignment="0" applyProtection="0"/>
    <xf numFmtId="0" fontId="4" fillId="12" borderId="0" applyNumberFormat="0" applyBorder="0" applyAlignment="0" applyProtection="0"/>
    <xf numFmtId="0" fontId="48" fillId="2" borderId="0" applyNumberFormat="0" applyFill="0" applyBorder="0" applyAlignment="0" applyProtection="0"/>
    <xf numFmtId="0" fontId="48" fillId="2" borderId="0" applyNumberFormat="0" applyFill="0" applyBorder="0" applyAlignment="0" applyProtection="0"/>
    <xf numFmtId="0" fontId="34" fillId="35" borderId="0" applyNumberFormat="0" applyBorder="0" applyAlignment="0" applyProtection="0"/>
    <xf numFmtId="0" fontId="48" fillId="2" borderId="0" applyNumberFormat="0" applyFill="0" applyBorder="0" applyAlignment="0" applyProtection="0"/>
    <xf numFmtId="0" fontId="48" fillId="2" borderId="0" applyNumberFormat="0" applyFill="0" applyBorder="0" applyAlignment="0" applyProtection="0"/>
    <xf numFmtId="0" fontId="42" fillId="2" borderId="15" applyNumberFormat="0" applyFill="0" applyAlignment="0" applyProtection="0"/>
    <xf numFmtId="0" fontId="8" fillId="2" borderId="0"/>
    <xf numFmtId="0" fontId="49" fillId="2" borderId="20" applyNumberFormat="0" applyFill="0" applyAlignment="0" applyProtection="0"/>
    <xf numFmtId="0" fontId="49" fillId="2" borderId="20" applyNumberFormat="0" applyFill="0" applyAlignment="0" applyProtection="0"/>
    <xf numFmtId="0" fontId="49" fillId="2" borderId="20" applyNumberFormat="0" applyFill="0" applyAlignment="0" applyProtection="0"/>
    <xf numFmtId="0" fontId="49" fillId="2" borderId="20" applyNumberFormat="0" applyFill="0" applyAlignment="0" applyProtection="0"/>
    <xf numFmtId="0" fontId="49" fillId="2" borderId="20" applyNumberFormat="0" applyFill="0" applyAlignment="0" applyProtection="0"/>
    <xf numFmtId="0" fontId="50" fillId="2" borderId="0" applyNumberFormat="0" applyFill="0" applyBorder="0" applyAlignment="0" applyProtection="0"/>
    <xf numFmtId="0" fontId="4" fillId="12" borderId="0" applyNumberFormat="0" applyBorder="0" applyAlignment="0" applyProtection="0"/>
    <xf numFmtId="0" fontId="50" fillId="2" borderId="0" applyNumberFormat="0" applyFill="0" applyBorder="0" applyAlignment="0" applyProtection="0"/>
    <xf numFmtId="0" fontId="50" fillId="2" borderId="0" applyNumberFormat="0" applyFill="0" applyBorder="0" applyAlignment="0" applyProtection="0"/>
    <xf numFmtId="0" fontId="50" fillId="2" borderId="0" applyNumberFormat="0" applyFill="0" applyBorder="0" applyAlignment="0" applyProtection="0"/>
    <xf numFmtId="0" fontId="50" fillId="2" borderId="0" applyNumberFormat="0" applyFill="0" applyBorder="0" applyAlignment="0" applyProtection="0"/>
    <xf numFmtId="0" fontId="35" fillId="42" borderId="0" applyNumberFormat="0" applyBorder="0" applyAlignment="0" applyProtection="0"/>
    <xf numFmtId="0" fontId="35" fillId="45" borderId="0" applyNumberFormat="0" applyBorder="0" applyAlignment="0" applyProtection="0"/>
    <xf numFmtId="0" fontId="35" fillId="52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7" borderId="0" applyNumberFormat="0" applyBorder="0" applyAlignment="0" applyProtection="0"/>
    <xf numFmtId="0" fontId="35" fillId="43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51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50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48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47" borderId="0" applyNumberFormat="0" applyBorder="0" applyAlignment="0" applyProtection="0"/>
    <xf numFmtId="0" fontId="35" fillId="51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3" borderId="0" applyNumberFormat="0" applyBorder="0" applyAlignment="0" applyProtection="0"/>
    <xf numFmtId="0" fontId="35" fillId="47" borderId="0" applyNumberFormat="0" applyBorder="0" applyAlignment="0" applyProtection="0"/>
    <xf numFmtId="0" fontId="35" fillId="52" borderId="0" applyNumberFormat="0" applyBorder="0" applyAlignment="0" applyProtection="0"/>
    <xf numFmtId="0" fontId="35" fillId="42" borderId="0" applyNumberFormat="0" applyBorder="0" applyAlignment="0" applyProtection="0"/>
    <xf numFmtId="0" fontId="36" fillId="36" borderId="0" applyNumberFormat="0" applyBorder="0" applyAlignment="0" applyProtection="0"/>
    <xf numFmtId="0" fontId="35" fillId="52" borderId="0" applyNumberFormat="0" applyBorder="0" applyAlignment="0" applyProtection="0"/>
    <xf numFmtId="0" fontId="35" fillId="45" borderId="0" applyNumberFormat="0" applyBorder="0" applyAlignment="0" applyProtection="0"/>
    <xf numFmtId="0" fontId="37" fillId="53" borderId="12" applyNumberFormat="0" applyAlignment="0" applyProtection="0"/>
    <xf numFmtId="0" fontId="36" fillId="36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4" fillId="33" borderId="0" applyNumberFormat="0" applyBorder="0" applyAlignment="0" applyProtection="0"/>
    <xf numFmtId="0" fontId="38" fillId="54" borderId="13" applyNumberFormat="0" applyAlignment="0" applyProtection="0"/>
    <xf numFmtId="0" fontId="34" fillId="44" borderId="0" applyNumberFormat="0" applyBorder="0" applyAlignment="0" applyProtection="0"/>
    <xf numFmtId="0" fontId="4" fillId="33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4" fillId="29" borderId="0" applyNumberFormat="0" applyBorder="0" applyAlignment="0" applyProtection="0"/>
    <xf numFmtId="0" fontId="34" fillId="41" borderId="0" applyNumberFormat="0" applyBorder="0" applyAlignment="0" applyProtection="0"/>
    <xf numFmtId="0" fontId="37" fillId="53" borderId="12" applyNumberFormat="0" applyAlignment="0" applyProtection="0"/>
    <xf numFmtId="0" fontId="39" fillId="2" borderId="0" applyNumberFormat="0" applyFill="0" applyBorder="0" applyAlignment="0" applyProtection="0"/>
    <xf numFmtId="0" fontId="4" fillId="29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4" fillId="25" borderId="0" applyNumberFormat="0" applyBorder="0" applyAlignment="0" applyProtection="0"/>
    <xf numFmtId="0" fontId="34" fillId="38" borderId="0" applyNumberFormat="0" applyBorder="0" applyAlignment="0" applyProtection="0"/>
    <xf numFmtId="0" fontId="40" fillId="37" borderId="0" applyNumberFormat="0" applyBorder="0" applyAlignment="0" applyProtection="0"/>
    <xf numFmtId="0" fontId="38" fillId="54" borderId="13" applyNumberFormat="0" applyAlignment="0" applyProtection="0"/>
    <xf numFmtId="0" fontId="4" fillId="25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4" fillId="21" borderId="0" applyNumberFormat="0" applyBorder="0" applyAlignment="0" applyProtection="0"/>
    <xf numFmtId="0" fontId="34" fillId="43" borderId="0" applyNumberFormat="0" applyBorder="0" applyAlignment="0" applyProtection="0"/>
    <xf numFmtId="0" fontId="41" fillId="2" borderId="14" applyNumberFormat="0" applyFill="0" applyAlignment="0" applyProtection="0"/>
    <xf numFmtId="0" fontId="4" fillId="21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4" fillId="17" borderId="0" applyNumberFormat="0" applyBorder="0" applyAlignment="0" applyProtection="0"/>
    <xf numFmtId="0" fontId="34" fillId="42" borderId="0" applyNumberFormat="0" applyBorder="0" applyAlignment="0" applyProtection="0"/>
    <xf numFmtId="0" fontId="42" fillId="2" borderId="15" applyNumberFormat="0" applyFill="0" applyAlignment="0" applyProtection="0"/>
    <xf numFmtId="0" fontId="4" fillId="17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43" fillId="2" borderId="16" applyNumberFormat="0" applyFill="0" applyAlignment="0" applyProtection="0"/>
    <xf numFmtId="0" fontId="4" fillId="13" borderId="0" applyNumberFormat="0" applyBorder="0" applyAlignment="0" applyProtection="0"/>
    <xf numFmtId="0" fontId="34" fillId="41" borderId="0" applyNumberFormat="0" applyBorder="0" applyAlignment="0" applyProtection="0"/>
    <xf numFmtId="0" fontId="4" fillId="13" borderId="0" applyNumberFormat="0" applyBorder="0" applyAlignment="0" applyProtection="0"/>
    <xf numFmtId="0" fontId="43" fillId="2" borderId="0" applyNumberFormat="0" applyFill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4" fillId="32" borderId="0" applyNumberFormat="0" applyBorder="0" applyAlignment="0" applyProtection="0"/>
    <xf numFmtId="0" fontId="34" fillId="40" borderId="0" applyNumberFormat="0" applyBorder="0" applyAlignment="0" applyProtection="0"/>
    <xf numFmtId="0" fontId="39" fillId="2" borderId="0" applyNumberFormat="0" applyFill="0" applyBorder="0" applyAlignment="0" applyProtection="0"/>
    <xf numFmtId="0" fontId="44" fillId="40" borderId="12" applyNumberFormat="0" applyAlignment="0" applyProtection="0"/>
    <xf numFmtId="0" fontId="4" fillId="32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4" fillId="28" borderId="0" applyNumberFormat="0" applyBorder="0" applyAlignment="0" applyProtection="0"/>
    <xf numFmtId="0" fontId="34" fillId="39" borderId="0" applyNumberFormat="0" applyBorder="0" applyAlignment="0" applyProtection="0"/>
    <xf numFmtId="0" fontId="45" fillId="2" borderId="17" applyNumberFormat="0" applyFill="0" applyAlignment="0" applyProtection="0"/>
    <xf numFmtId="0" fontId="40" fillId="37" borderId="0" applyNumberFormat="0" applyBorder="0" applyAlignment="0" applyProtection="0"/>
    <xf numFmtId="0" fontId="4" fillId="2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4" fillId="24" borderId="0" applyNumberFormat="0" applyBorder="0" applyAlignment="0" applyProtection="0"/>
    <xf numFmtId="0" fontId="34" fillId="38" borderId="0" applyNumberFormat="0" applyBorder="0" applyAlignment="0" applyProtection="0"/>
    <xf numFmtId="0" fontId="46" fillId="55" borderId="0" applyNumberFormat="0" applyBorder="0" applyAlignment="0" applyProtection="0"/>
    <xf numFmtId="0" fontId="4" fillId="2" borderId="0"/>
    <xf numFmtId="0" fontId="51" fillId="2" borderId="0"/>
    <xf numFmtId="0" fontId="8" fillId="2" borderId="0"/>
    <xf numFmtId="0" fontId="33" fillId="2" borderId="0"/>
    <xf numFmtId="0" fontId="8" fillId="2" borderId="0"/>
    <xf numFmtId="0" fontId="8" fillId="2" borderId="0"/>
    <xf numFmtId="0" fontId="4" fillId="2" borderId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4" fillId="24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4" fillId="20" borderId="0" applyNumberFormat="0" applyBorder="0" applyAlignment="0" applyProtection="0"/>
    <xf numFmtId="0" fontId="34" fillId="37" borderId="0" applyNumberFormat="0" applyBorder="0" applyAlignment="0" applyProtection="0"/>
    <xf numFmtId="0" fontId="41" fillId="2" borderId="14" applyNumberFormat="0" applyFill="0" applyAlignment="0" applyProtection="0"/>
    <xf numFmtId="0" fontId="47" fillId="53" borderId="19" applyNumberFormat="0" applyAlignment="0" applyProtection="0"/>
    <xf numFmtId="0" fontId="4" fillId="20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4" fillId="16" borderId="0" applyNumberFormat="0" applyBorder="0" applyAlignment="0" applyProtection="0"/>
    <xf numFmtId="0" fontId="34" fillId="36" borderId="0" applyNumberFormat="0" applyBorder="0" applyAlignment="0" applyProtection="0"/>
    <xf numFmtId="0" fontId="48" fillId="2" borderId="0" applyNumberFormat="0" applyFill="0" applyBorder="0" applyAlignment="0" applyProtection="0"/>
    <xf numFmtId="0" fontId="4" fillId="16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4" fillId="12" borderId="0" applyNumberFormat="0" applyBorder="0" applyAlignment="0" applyProtection="0"/>
    <xf numFmtId="0" fontId="49" fillId="2" borderId="20" applyNumberFormat="0" applyFill="0" applyAlignment="0" applyProtection="0"/>
    <xf numFmtId="0" fontId="34" fillId="35" borderId="0" applyNumberFormat="0" applyBorder="0" applyAlignment="0" applyProtection="0"/>
    <xf numFmtId="0" fontId="42" fillId="2" borderId="15" applyNumberFormat="0" applyFill="0" applyAlignment="0" applyProtection="0"/>
    <xf numFmtId="0" fontId="4" fillId="12" borderId="0" applyNumberFormat="0" applyBorder="0" applyAlignment="0" applyProtection="0"/>
    <xf numFmtId="0" fontId="50" fillId="2" borderId="0" applyNumberFormat="0" applyFill="0" applyBorder="0" applyAlignment="0" applyProtection="0"/>
    <xf numFmtId="0" fontId="4" fillId="17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43" fillId="2" borderId="16" applyNumberFormat="0" applyFill="0" applyAlignment="0" applyProtection="0"/>
    <xf numFmtId="0" fontId="4" fillId="13" borderId="0" applyNumberFormat="0" applyBorder="0" applyAlignment="0" applyProtection="0"/>
    <xf numFmtId="0" fontId="34" fillId="41" borderId="0" applyNumberFormat="0" applyBorder="0" applyAlignment="0" applyProtection="0"/>
    <xf numFmtId="0" fontId="4" fillId="13" borderId="0" applyNumberFormat="0" applyBorder="0" applyAlignment="0" applyProtection="0"/>
    <xf numFmtId="0" fontId="43" fillId="2" borderId="0" applyNumberFormat="0" applyFill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4" fillId="32" borderId="0" applyNumberFormat="0" applyBorder="0" applyAlignment="0" applyProtection="0"/>
    <xf numFmtId="0" fontId="34" fillId="40" borderId="0" applyNumberFormat="0" applyBorder="0" applyAlignment="0" applyProtection="0"/>
    <xf numFmtId="0" fontId="44" fillId="40" borderId="12" applyNumberFormat="0" applyAlignment="0" applyProtection="0"/>
    <xf numFmtId="0" fontId="4" fillId="32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4" fillId="28" borderId="0" applyNumberFormat="0" applyBorder="0" applyAlignment="0" applyProtection="0"/>
    <xf numFmtId="0" fontId="34" fillId="39" borderId="0" applyNumberFormat="0" applyBorder="0" applyAlignment="0" applyProtection="0"/>
    <xf numFmtId="0" fontId="45" fillId="2" borderId="17" applyNumberFormat="0" applyFill="0" applyAlignment="0" applyProtection="0"/>
    <xf numFmtId="0" fontId="4" fillId="2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4" fillId="24" borderId="0" applyNumberFormat="0" applyBorder="0" applyAlignment="0" applyProtection="0"/>
    <xf numFmtId="0" fontId="34" fillId="38" borderId="0" applyNumberFormat="0" applyBorder="0" applyAlignment="0" applyProtection="0"/>
    <xf numFmtId="0" fontId="46" fillId="55" borderId="0" applyNumberFormat="0" applyBorder="0" applyAlignment="0" applyProtection="0"/>
    <xf numFmtId="0" fontId="4" fillId="2" borderId="0"/>
    <xf numFmtId="0" fontId="51" fillId="2" borderId="0"/>
    <xf numFmtId="0" fontId="8" fillId="2" borderId="0"/>
    <xf numFmtId="0" fontId="33" fillId="2" borderId="0"/>
    <xf numFmtId="0" fontId="8" fillId="2" borderId="0"/>
    <xf numFmtId="0" fontId="8" fillId="2" borderId="0"/>
    <xf numFmtId="0" fontId="4" fillId="2" borderId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4" fillId="24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4" fillId="20" borderId="0" applyNumberFormat="0" applyBorder="0" applyAlignment="0" applyProtection="0"/>
    <xf numFmtId="0" fontId="34" fillId="37" borderId="0" applyNumberFormat="0" applyBorder="0" applyAlignment="0" applyProtection="0"/>
    <xf numFmtId="0" fontId="47" fillId="53" borderId="19" applyNumberFormat="0" applyAlignment="0" applyProtection="0"/>
    <xf numFmtId="0" fontId="4" fillId="20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4" fillId="16" borderId="0" applyNumberFormat="0" applyBorder="0" applyAlignment="0" applyProtection="0"/>
    <xf numFmtId="0" fontId="34" fillId="36" borderId="0" applyNumberFormat="0" applyBorder="0" applyAlignment="0" applyProtection="0"/>
    <xf numFmtId="0" fontId="48" fillId="2" borderId="0" applyNumberFormat="0" applyFill="0" applyBorder="0" applyAlignment="0" applyProtection="0"/>
    <xf numFmtId="0" fontId="4" fillId="16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4" fillId="12" borderId="0" applyNumberFormat="0" applyBorder="0" applyAlignment="0" applyProtection="0"/>
    <xf numFmtId="0" fontId="49" fillId="2" borderId="20" applyNumberFormat="0" applyFill="0" applyAlignment="0" applyProtection="0"/>
    <xf numFmtId="0" fontId="34" fillId="35" borderId="0" applyNumberFormat="0" applyBorder="0" applyAlignment="0" applyProtection="0"/>
    <xf numFmtId="0" fontId="4" fillId="12" borderId="0" applyNumberFormat="0" applyBorder="0" applyAlignment="0" applyProtection="0"/>
    <xf numFmtId="0" fontId="50" fillId="2" borderId="0" applyNumberFormat="0" applyFill="0" applyBorder="0" applyAlignment="0" applyProtection="0"/>
    <xf numFmtId="0" fontId="43" fillId="2" borderId="16" applyNumberFormat="0" applyFill="0" applyAlignment="0" applyProtection="0"/>
    <xf numFmtId="0" fontId="43" fillId="2" borderId="0" applyNumberFormat="0" applyFill="0" applyBorder="0" applyAlignment="0" applyProtection="0"/>
    <xf numFmtId="0" fontId="44" fillId="40" borderId="12" applyNumberFormat="0" applyAlignment="0" applyProtection="0"/>
    <xf numFmtId="0" fontId="45" fillId="2" borderId="17" applyNumberFormat="0" applyFill="0" applyAlignment="0" applyProtection="0"/>
    <xf numFmtId="0" fontId="46" fillId="55" borderId="0" applyNumberFormat="0" applyBorder="0" applyAlignment="0" applyProtection="0"/>
    <xf numFmtId="0" fontId="4" fillId="2" borderId="0"/>
    <xf numFmtId="0" fontId="51" fillId="2" borderId="0"/>
    <xf numFmtId="0" fontId="8" fillId="2" borderId="0"/>
    <xf numFmtId="0" fontId="33" fillId="2" borderId="0"/>
    <xf numFmtId="0" fontId="8" fillId="2" borderId="0"/>
    <xf numFmtId="0" fontId="8" fillId="2" borderId="0"/>
    <xf numFmtId="0" fontId="4" fillId="2" borderId="0"/>
    <xf numFmtId="0" fontId="8" fillId="2" borderId="0"/>
    <xf numFmtId="0" fontId="8" fillId="2" borderId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47" fillId="53" borderId="19" applyNumberFormat="0" applyAlignment="0" applyProtection="0"/>
    <xf numFmtId="0" fontId="48" fillId="2" borderId="0" applyNumberFormat="0" applyFill="0" applyBorder="0" applyAlignment="0" applyProtection="0"/>
    <xf numFmtId="0" fontId="49" fillId="2" borderId="20" applyNumberFormat="0" applyFill="0" applyAlignment="0" applyProtection="0"/>
    <xf numFmtId="0" fontId="50" fillId="2" borderId="0" applyNumberFormat="0" applyFill="0" applyBorder="0" applyAlignment="0" applyProtection="0"/>
    <xf numFmtId="0" fontId="4" fillId="29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10" applyNumberFormat="0" applyFont="0" applyAlignment="0" applyProtection="0"/>
    <xf numFmtId="0" fontId="4" fillId="21" borderId="0" applyNumberFormat="0" applyBorder="0" applyAlignment="0" applyProtection="0"/>
    <xf numFmtId="0" fontId="4" fillId="2" borderId="0"/>
    <xf numFmtId="0" fontId="4" fillId="21" borderId="0" applyNumberFormat="0" applyBorder="0" applyAlignment="0" applyProtection="0"/>
    <xf numFmtId="0" fontId="4" fillId="2" borderId="0"/>
    <xf numFmtId="0" fontId="4" fillId="28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10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10" applyNumberFormat="0" applyFont="0" applyAlignment="0" applyProtection="0"/>
    <xf numFmtId="0" fontId="4" fillId="2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" borderId="0"/>
    <xf numFmtId="0" fontId="4" fillId="25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8" fillId="2" borderId="0"/>
    <xf numFmtId="0" fontId="4" fillId="12" borderId="0" applyNumberFormat="0" applyBorder="0" applyAlignment="0" applyProtection="0"/>
    <xf numFmtId="0" fontId="4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2" borderId="0"/>
    <xf numFmtId="0" fontId="4" fillId="10" borderId="10" applyNumberFormat="0" applyFont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/>
    <xf numFmtId="0" fontId="4" fillId="2" borderId="0"/>
    <xf numFmtId="0" fontId="4" fillId="10" borderId="10" applyNumberFormat="0" applyFont="0" applyAlignment="0" applyProtection="0"/>
    <xf numFmtId="0" fontId="4" fillId="25" borderId="0" applyNumberFormat="0" applyBorder="0" applyAlignment="0" applyProtection="0"/>
    <xf numFmtId="0" fontId="4" fillId="33" borderId="0" applyNumberFormat="0" applyBorder="0" applyAlignment="0" applyProtection="0"/>
    <xf numFmtId="0" fontId="4" fillId="17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/>
    <xf numFmtId="0" fontId="4" fillId="24" borderId="0" applyNumberFormat="0" applyBorder="0" applyAlignment="0" applyProtection="0"/>
    <xf numFmtId="0" fontId="4" fillId="2" borderId="0"/>
    <xf numFmtId="0" fontId="4" fillId="10" borderId="10" applyNumberFormat="0" applyFont="0" applyAlignment="0" applyProtection="0"/>
    <xf numFmtId="0" fontId="8" fillId="2" borderId="0"/>
    <xf numFmtId="0" fontId="4" fillId="33" borderId="0" applyNumberFormat="0" applyBorder="0" applyAlignment="0" applyProtection="0"/>
    <xf numFmtId="0" fontId="4" fillId="21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12" borderId="0" applyNumberFormat="0" applyBorder="0" applyAlignment="0" applyProtection="0"/>
    <xf numFmtId="0" fontId="51" fillId="2" borderId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10" borderId="10" applyNumberFormat="0" applyFont="0" applyAlignment="0" applyProtection="0"/>
    <xf numFmtId="0" fontId="4" fillId="33" borderId="0" applyNumberFormat="0" applyBorder="0" applyAlignment="0" applyProtection="0"/>
    <xf numFmtId="0" fontId="4" fillId="2" borderId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29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8" borderId="0" applyNumberFormat="0" applyBorder="0" applyAlignment="0" applyProtection="0"/>
    <xf numFmtId="0" fontId="4" fillId="21" borderId="0" applyNumberFormat="0" applyBorder="0" applyAlignment="0" applyProtection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4" fillId="2" borderId="0"/>
    <xf numFmtId="0" fontId="4" fillId="25" borderId="0" applyNumberFormat="0" applyBorder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8" borderId="0" applyNumberFormat="0" applyBorder="0" applyAlignment="0" applyProtection="0"/>
    <xf numFmtId="0" fontId="4" fillId="2" borderId="0"/>
    <xf numFmtId="0" fontId="4" fillId="21" borderId="0" applyNumberFormat="0" applyBorder="0" applyAlignment="0" applyProtection="0"/>
    <xf numFmtId="0" fontId="4" fillId="29" borderId="0" applyNumberFormat="0" applyBorder="0" applyAlignment="0" applyProtection="0"/>
    <xf numFmtId="0" fontId="8" fillId="2" borderId="0"/>
    <xf numFmtId="0" fontId="4" fillId="2" borderId="0"/>
    <xf numFmtId="0" fontId="8" fillId="2" borderId="0"/>
    <xf numFmtId="0" fontId="8" fillId="2" borderId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16" borderId="0" applyNumberFormat="0" applyBorder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25" borderId="0" applyNumberFormat="0" applyBorder="0" applyAlignment="0" applyProtection="0"/>
    <xf numFmtId="0" fontId="4" fillId="16" borderId="0" applyNumberFormat="0" applyBorder="0" applyAlignment="0" applyProtection="0"/>
    <xf numFmtId="0" fontId="4" fillId="10" borderId="10" applyNumberFormat="0" applyFont="0" applyAlignment="0" applyProtection="0"/>
    <xf numFmtId="0" fontId="4" fillId="24" borderId="0" applyNumberFormat="0" applyBorder="0" applyAlignment="0" applyProtection="0"/>
    <xf numFmtId="0" fontId="8" fillId="2" borderId="0"/>
    <xf numFmtId="0" fontId="51" fillId="2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8" fillId="2" borderId="0"/>
    <xf numFmtId="0" fontId="4" fillId="2" borderId="0"/>
    <xf numFmtId="0" fontId="4" fillId="10" borderId="10" applyNumberFormat="0" applyFont="0" applyAlignment="0" applyProtection="0"/>
    <xf numFmtId="0" fontId="4" fillId="25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10" fillId="2" borderId="0"/>
    <xf numFmtId="0" fontId="9" fillId="2" borderId="0"/>
    <xf numFmtId="0" fontId="4" fillId="2" borderId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33" borderId="0" applyNumberFormat="0" applyBorder="0" applyAlignment="0" applyProtection="0"/>
    <xf numFmtId="0" fontId="9" fillId="2" borderId="0"/>
    <xf numFmtId="0" fontId="9" fillId="2" borderId="0"/>
    <xf numFmtId="0" fontId="9" fillId="2" borderId="0"/>
    <xf numFmtId="0" fontId="8" fillId="2" borderId="0"/>
    <xf numFmtId="0" fontId="9" fillId="2" borderId="0"/>
    <xf numFmtId="0" fontId="4" fillId="10" borderId="10" applyNumberFormat="0" applyFont="0" applyAlignment="0" applyProtection="0"/>
    <xf numFmtId="0" fontId="9" fillId="2" borderId="0"/>
    <xf numFmtId="0" fontId="4" fillId="2" borderId="0"/>
    <xf numFmtId="0" fontId="4" fillId="33" borderId="0" applyNumberFormat="0" applyBorder="0" applyAlignment="0" applyProtection="0"/>
    <xf numFmtId="0" fontId="4" fillId="24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25" borderId="0" applyNumberFormat="0" applyBorder="0" applyAlignment="0" applyProtection="0"/>
    <xf numFmtId="0" fontId="4" fillId="10" borderId="10" applyNumberFormat="0" applyFont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10" borderId="10" applyNumberFormat="0" applyFont="0" applyAlignment="0" applyProtection="0"/>
    <xf numFmtId="0" fontId="4" fillId="28" borderId="0" applyNumberFormat="0" applyBorder="0" applyAlignment="0" applyProtection="0"/>
    <xf numFmtId="0" fontId="8" fillId="2" borderId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" borderId="0"/>
    <xf numFmtId="0" fontId="4" fillId="2" borderId="0"/>
    <xf numFmtId="0" fontId="4" fillId="12" borderId="0" applyNumberFormat="0" applyBorder="0" applyAlignment="0" applyProtection="0"/>
    <xf numFmtId="0" fontId="4" fillId="10" borderId="10" applyNumberFormat="0" applyFont="0" applyAlignment="0" applyProtection="0"/>
    <xf numFmtId="0" fontId="4" fillId="32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13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10" applyNumberFormat="0" applyFont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4" fillId="10" borderId="10" applyNumberFormat="0" applyFont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2" borderId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8" fillId="2" borderId="0"/>
    <xf numFmtId="0" fontId="4" fillId="16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9" borderId="0" applyNumberFormat="0" applyBorder="0" applyAlignment="0" applyProtection="0"/>
    <xf numFmtId="0" fontId="4" fillId="10" borderId="10" applyNumberFormat="0" applyFont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33" borderId="0" applyNumberFormat="0" applyBorder="0" applyAlignment="0" applyProtection="0"/>
    <xf numFmtId="0" fontId="4" fillId="2" borderId="0"/>
    <xf numFmtId="0" fontId="4" fillId="29" borderId="0" applyNumberFormat="0" applyBorder="0" applyAlignment="0" applyProtection="0"/>
    <xf numFmtId="0" fontId="4" fillId="2" borderId="0"/>
    <xf numFmtId="0" fontId="8" fillId="2" borderId="0"/>
    <xf numFmtId="0" fontId="8" fillId="2" borderId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10" applyNumberFormat="0" applyFont="0" applyAlignment="0" applyProtection="0"/>
    <xf numFmtId="0" fontId="4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5" borderId="0" applyNumberFormat="0" applyBorder="0" applyAlignment="0" applyProtection="0"/>
    <xf numFmtId="0" fontId="4" fillId="2" borderId="0"/>
    <xf numFmtId="0" fontId="4" fillId="2" borderId="0"/>
    <xf numFmtId="0" fontId="4" fillId="16" borderId="0" applyNumberFormat="0" applyBorder="0" applyAlignment="0" applyProtection="0"/>
    <xf numFmtId="0" fontId="4" fillId="2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28" borderId="0" applyNumberFormat="0" applyBorder="0" applyAlignment="0" applyProtection="0"/>
    <xf numFmtId="0" fontId="4" fillId="12" borderId="0" applyNumberFormat="0" applyBorder="0" applyAlignment="0" applyProtection="0"/>
    <xf numFmtId="0" fontId="4" fillId="24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9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2" borderId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4" fillId="28" borderId="0" applyNumberFormat="0" applyBorder="0" applyAlignment="0" applyProtection="0"/>
    <xf numFmtId="0" fontId="4" fillId="13" borderId="0" applyNumberFormat="0" applyBorder="0" applyAlignment="0" applyProtection="0"/>
    <xf numFmtId="0" fontId="4" fillId="32" borderId="0" applyNumberFormat="0" applyBorder="0" applyAlignment="0" applyProtection="0"/>
    <xf numFmtId="0" fontId="4" fillId="2" borderId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32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1" fillId="2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8" fillId="2" borderId="0"/>
    <xf numFmtId="0" fontId="4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10" borderId="10" applyNumberFormat="0" applyFont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2" borderId="0"/>
    <xf numFmtId="0" fontId="4" fillId="10" borderId="10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" borderId="0"/>
    <xf numFmtId="0" fontId="4" fillId="17" borderId="0" applyNumberFormat="0" applyBorder="0" applyAlignment="0" applyProtection="0"/>
    <xf numFmtId="0" fontId="4" fillId="33" borderId="0" applyNumberFormat="0" applyBorder="0" applyAlignment="0" applyProtection="0"/>
    <xf numFmtId="0" fontId="4" fillId="2" borderId="0"/>
    <xf numFmtId="0" fontId="4" fillId="32" borderId="0" applyNumberFormat="0" applyBorder="0" applyAlignment="0" applyProtection="0"/>
    <xf numFmtId="0" fontId="4" fillId="25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0" borderId="10" applyNumberFormat="0" applyFont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51" fillId="2" borderId="0"/>
    <xf numFmtId="0" fontId="8" fillId="2" borderId="0"/>
    <xf numFmtId="0" fontId="4" fillId="10" borderId="10" applyNumberFormat="0" applyFont="0" applyAlignment="0" applyProtection="0"/>
    <xf numFmtId="0" fontId="10" fillId="2" borderId="0"/>
    <xf numFmtId="0" fontId="4" fillId="33" borderId="0" applyNumberFormat="0" applyBorder="0" applyAlignment="0" applyProtection="0"/>
    <xf numFmtId="0" fontId="9" fillId="2" borderId="0"/>
    <xf numFmtId="0" fontId="4" fillId="20" borderId="0" applyNumberFormat="0" applyBorder="0" applyAlignment="0" applyProtection="0"/>
    <xf numFmtId="0" fontId="9" fillId="2" borderId="0"/>
    <xf numFmtId="0" fontId="10" fillId="2" borderId="0"/>
    <xf numFmtId="0" fontId="4" fillId="17" borderId="0" applyNumberFormat="0" applyBorder="0" applyAlignment="0" applyProtection="0"/>
    <xf numFmtId="0" fontId="4" fillId="10" borderId="10" applyNumberFormat="0" applyFont="0" applyAlignment="0" applyProtection="0"/>
    <xf numFmtId="0" fontId="4" fillId="24" borderId="0" applyNumberFormat="0" applyBorder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51" fillId="2" borderId="0"/>
    <xf numFmtId="0" fontId="4" fillId="33" borderId="0" applyNumberFormat="0" applyBorder="0" applyAlignment="0" applyProtection="0"/>
    <xf numFmtId="0" fontId="4" fillId="2" borderId="0"/>
    <xf numFmtId="0" fontId="4" fillId="2" borderId="0"/>
    <xf numFmtId="0" fontId="4" fillId="21" borderId="0" applyNumberFormat="0" applyBorder="0" applyAlignment="0" applyProtection="0"/>
    <xf numFmtId="0" fontId="4" fillId="10" borderId="10" applyNumberFormat="0" applyFont="0" applyAlignment="0" applyProtection="0"/>
    <xf numFmtId="0" fontId="4" fillId="13" borderId="0" applyNumberFormat="0" applyBorder="0" applyAlignment="0" applyProtection="0"/>
    <xf numFmtId="0" fontId="4" fillId="33" borderId="0" applyNumberFormat="0" applyBorder="0" applyAlignment="0" applyProtection="0"/>
    <xf numFmtId="0" fontId="4" fillId="20" borderId="0" applyNumberFormat="0" applyBorder="0" applyAlignment="0" applyProtection="0"/>
    <xf numFmtId="0" fontId="8" fillId="2" borderId="0"/>
    <xf numFmtId="0" fontId="4" fillId="10" borderId="10" applyNumberFormat="0" applyFont="0" applyAlignment="0" applyProtection="0"/>
    <xf numFmtId="0" fontId="4" fillId="17" borderId="0" applyNumberFormat="0" applyBorder="0" applyAlignment="0" applyProtection="0"/>
    <xf numFmtId="0" fontId="4" fillId="33" borderId="0" applyNumberFormat="0" applyBorder="0" applyAlignment="0" applyProtection="0"/>
    <xf numFmtId="0" fontId="8" fillId="2" borderId="0"/>
    <xf numFmtId="0" fontId="4" fillId="2" borderId="0"/>
    <xf numFmtId="0" fontId="4" fillId="10" borderId="10" applyNumberFormat="0" applyFont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" borderId="0"/>
    <xf numFmtId="0" fontId="4" fillId="17" borderId="0" applyNumberFormat="0" applyBorder="0" applyAlignment="0" applyProtection="0"/>
    <xf numFmtId="0" fontId="4" fillId="29" borderId="0" applyNumberFormat="0" applyBorder="0" applyAlignment="0" applyProtection="0"/>
    <xf numFmtId="0" fontId="4" fillId="2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2" borderId="0"/>
    <xf numFmtId="0" fontId="4" fillId="12" borderId="0" applyNumberFormat="0" applyBorder="0" applyAlignment="0" applyProtection="0"/>
    <xf numFmtId="0" fontId="4" fillId="33" borderId="0" applyNumberFormat="0" applyBorder="0" applyAlignment="0" applyProtection="0"/>
    <xf numFmtId="0" fontId="4" fillId="2" borderId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8" fillId="2" borderId="0"/>
    <xf numFmtId="0" fontId="4" fillId="24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10" applyNumberFormat="0" applyFont="0" applyAlignment="0" applyProtection="0"/>
    <xf numFmtId="0" fontId="4" fillId="29" borderId="0" applyNumberFormat="0" applyBorder="0" applyAlignment="0" applyProtection="0"/>
    <xf numFmtId="0" fontId="4" fillId="20" borderId="0" applyNumberFormat="0" applyBorder="0" applyAlignment="0" applyProtection="0"/>
    <xf numFmtId="0" fontId="4" fillId="2" borderId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4" fillId="24" borderId="0" applyNumberFormat="0" applyBorder="0" applyAlignment="0" applyProtection="0"/>
    <xf numFmtId="0" fontId="8" fillId="2" borderId="0"/>
    <xf numFmtId="0" fontId="4" fillId="10" borderId="10" applyNumberFormat="0" applyFont="0" applyAlignment="0" applyProtection="0"/>
    <xf numFmtId="0" fontId="4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2" borderId="0"/>
    <xf numFmtId="0" fontId="4" fillId="2" borderId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21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10" applyNumberFormat="0" applyFont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9" borderId="0" applyNumberFormat="0" applyBorder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33" borderId="0" applyNumberFormat="0" applyBorder="0" applyAlignment="0" applyProtection="0"/>
    <xf numFmtId="0" fontId="4" fillId="28" borderId="0" applyNumberFormat="0" applyBorder="0" applyAlignment="0" applyProtection="0"/>
    <xf numFmtId="0" fontId="4" fillId="2" borderId="0"/>
    <xf numFmtId="0" fontId="4" fillId="28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10" applyNumberFormat="0" applyFont="0" applyAlignment="0" applyProtection="0"/>
    <xf numFmtId="0" fontId="4" fillId="21" borderId="0" applyNumberFormat="0" applyBorder="0" applyAlignment="0" applyProtection="0"/>
    <xf numFmtId="0" fontId="4" fillId="29" borderId="0" applyNumberFormat="0" applyBorder="0" applyAlignment="0" applyProtection="0"/>
    <xf numFmtId="0" fontId="8" fillId="2" borderId="0"/>
    <xf numFmtId="0" fontId="4" fillId="33" borderId="0" applyNumberFormat="0" applyBorder="0" applyAlignment="0" applyProtection="0"/>
    <xf numFmtId="0" fontId="4" fillId="2" borderId="0"/>
    <xf numFmtId="0" fontId="4" fillId="24" borderId="0" applyNumberFormat="0" applyBorder="0" applyAlignment="0" applyProtection="0"/>
    <xf numFmtId="0" fontId="8" fillId="2" borderId="0"/>
    <xf numFmtId="0" fontId="4" fillId="10" borderId="10" applyNumberFormat="0" applyFont="0" applyAlignment="0" applyProtection="0"/>
    <xf numFmtId="0" fontId="4" fillId="28" borderId="0" applyNumberFormat="0" applyBorder="0" applyAlignment="0" applyProtection="0"/>
    <xf numFmtId="0" fontId="8" fillId="2" borderId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1" borderId="0" applyNumberFormat="0" applyBorder="0" applyAlignment="0" applyProtection="0"/>
    <xf numFmtId="0" fontId="4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10" borderId="10" applyNumberFormat="0" applyFont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10" borderId="10" applyNumberFormat="0" applyFont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10" applyNumberFormat="0" applyFont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28" borderId="0" applyNumberFormat="0" applyBorder="0" applyAlignment="0" applyProtection="0"/>
    <xf numFmtId="0" fontId="8" fillId="2" borderId="0"/>
    <xf numFmtId="0" fontId="4" fillId="32" borderId="0" applyNumberFormat="0" applyBorder="0" applyAlignment="0" applyProtection="0"/>
    <xf numFmtId="0" fontId="8" fillId="56" borderId="18" applyNumberFormat="0" applyFont="0" applyAlignment="0" applyProtection="0"/>
    <xf numFmtId="0" fontId="9" fillId="2" borderId="0"/>
    <xf numFmtId="0" fontId="4" fillId="28" borderId="0" applyNumberFormat="0" applyBorder="0" applyAlignment="0" applyProtection="0"/>
    <xf numFmtId="0" fontId="4" fillId="10" borderId="10" applyNumberFormat="0" applyFont="0" applyAlignment="0" applyProtection="0"/>
    <xf numFmtId="0" fontId="4" fillId="33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29" borderId="0" applyNumberFormat="0" applyBorder="0" applyAlignment="0" applyProtection="0"/>
    <xf numFmtId="0" fontId="4" fillId="2" borderId="0"/>
    <xf numFmtId="0" fontId="4" fillId="32" borderId="0" applyNumberFormat="0" applyBorder="0" applyAlignment="0" applyProtection="0"/>
    <xf numFmtId="0" fontId="4" fillId="17" borderId="0" applyNumberFormat="0" applyBorder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1" fillId="2" borderId="0"/>
    <xf numFmtId="0" fontId="4" fillId="32" borderId="0" applyNumberFormat="0" applyBorder="0" applyAlignment="0" applyProtection="0"/>
    <xf numFmtId="0" fontId="9" fillId="2" borderId="0"/>
    <xf numFmtId="0" fontId="4" fillId="2" borderId="0"/>
    <xf numFmtId="0" fontId="4" fillId="17" borderId="0" applyNumberFormat="0" applyBorder="0" applyAlignment="0" applyProtection="0"/>
    <xf numFmtId="0" fontId="4" fillId="10" borderId="10" applyNumberFormat="0" applyFont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28" borderId="0" applyNumberFormat="0" applyBorder="0" applyAlignment="0" applyProtection="0"/>
    <xf numFmtId="0" fontId="8" fillId="2" borderId="0"/>
    <xf numFmtId="0" fontId="51" fillId="2" borderId="0"/>
    <xf numFmtId="0" fontId="4" fillId="12" borderId="0" applyNumberFormat="0" applyBorder="0" applyAlignment="0" applyProtection="0"/>
    <xf numFmtId="0" fontId="4" fillId="2" borderId="0"/>
    <xf numFmtId="0" fontId="9" fillId="2" borderId="0"/>
    <xf numFmtId="0" fontId="4" fillId="2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8" fillId="56" borderId="18" applyNumberFormat="0" applyFont="0" applyAlignment="0" applyProtection="0"/>
    <xf numFmtId="0" fontId="4" fillId="32" borderId="0" applyNumberFormat="0" applyBorder="0" applyAlignment="0" applyProtection="0"/>
    <xf numFmtId="0" fontId="4" fillId="16" borderId="0" applyNumberFormat="0" applyBorder="0" applyAlignment="0" applyProtection="0"/>
    <xf numFmtId="0" fontId="4" fillId="10" borderId="10" applyNumberFormat="0" applyFont="0" applyAlignment="0" applyProtection="0"/>
    <xf numFmtId="0" fontId="4" fillId="2" borderId="0"/>
    <xf numFmtId="0" fontId="4" fillId="10" borderId="10" applyNumberFormat="0" applyFont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0" borderId="10" applyNumberFormat="0" applyFont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51" fillId="2" borderId="0"/>
    <xf numFmtId="0" fontId="8" fillId="2" borderId="0"/>
    <xf numFmtId="0" fontId="10" fillId="2" borderId="0"/>
    <xf numFmtId="0" fontId="9" fillId="2" borderId="0"/>
    <xf numFmtId="0" fontId="9" fillId="2" borderId="0"/>
    <xf numFmtId="0" fontId="10" fillId="2" borderId="0"/>
    <xf numFmtId="0" fontId="4" fillId="17" borderId="0" applyNumberFormat="0" applyBorder="0" applyAlignment="0" applyProtection="0"/>
    <xf numFmtId="0" fontId="4" fillId="10" borderId="10" applyNumberFormat="0" applyFont="0" applyAlignment="0" applyProtection="0"/>
    <xf numFmtId="0" fontId="8" fillId="56" borderId="18" applyNumberFormat="0" applyFont="0" applyAlignment="0" applyProtection="0"/>
    <xf numFmtId="0" fontId="8" fillId="56" borderId="18" applyNumberFormat="0" applyFont="0" applyAlignment="0" applyProtection="0"/>
    <xf numFmtId="0" fontId="4" fillId="20" borderId="0" applyNumberFormat="0" applyBorder="0" applyAlignment="0" applyProtection="0"/>
    <xf numFmtId="0" fontId="4" fillId="10" borderId="10" applyNumberFormat="0" applyFont="0" applyAlignment="0" applyProtection="0"/>
    <xf numFmtId="0" fontId="4" fillId="12" borderId="0" applyNumberFormat="0" applyBorder="0" applyAlignment="0" applyProtection="0"/>
    <xf numFmtId="0" fontId="51" fillId="2" borderId="0"/>
    <xf numFmtId="0" fontId="4" fillId="33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10" applyNumberFormat="0" applyFont="0" applyAlignment="0" applyProtection="0"/>
    <xf numFmtId="0" fontId="4" fillId="20" borderId="0" applyNumberFormat="0" applyBorder="0" applyAlignment="0" applyProtection="0"/>
    <xf numFmtId="0" fontId="8" fillId="2" borderId="0"/>
    <xf numFmtId="0" fontId="4" fillId="33" borderId="0" applyNumberFormat="0" applyBorder="0" applyAlignment="0" applyProtection="0"/>
    <xf numFmtId="0" fontId="4" fillId="2" borderId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8" fillId="2" borderId="0"/>
    <xf numFmtId="0" fontId="4" fillId="20" borderId="0" applyNumberFormat="0" applyBorder="0" applyAlignment="0" applyProtection="0"/>
    <xf numFmtId="0" fontId="4" fillId="2" borderId="0"/>
    <xf numFmtId="0" fontId="4" fillId="13" borderId="0" applyNumberFormat="0" applyBorder="0" applyAlignment="0" applyProtection="0"/>
    <xf numFmtId="0" fontId="4" fillId="2" borderId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8" fillId="2" borderId="0"/>
    <xf numFmtId="0" fontId="8" fillId="2" borderId="0"/>
    <xf numFmtId="0" fontId="4" fillId="10" borderId="10" applyNumberFormat="0" applyFont="0" applyAlignment="0" applyProtection="0"/>
    <xf numFmtId="0" fontId="4" fillId="28" borderId="0" applyNumberFormat="0" applyBorder="0" applyAlignment="0" applyProtection="0"/>
    <xf numFmtId="0" fontId="8" fillId="2" borderId="0"/>
    <xf numFmtId="0" fontId="4" fillId="2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0" borderId="10" applyNumberFormat="0" applyFont="0" applyAlignment="0" applyProtection="0"/>
    <xf numFmtId="0" fontId="4" fillId="12" borderId="0" applyNumberFormat="0" applyBorder="0" applyAlignment="0" applyProtection="0"/>
    <xf numFmtId="0" fontId="8" fillId="2" borderId="0"/>
    <xf numFmtId="0" fontId="4" fillId="32" borderId="0" applyNumberFormat="0" applyBorder="0" applyAlignment="0" applyProtection="0"/>
    <xf numFmtId="0" fontId="8" fillId="56" borderId="18" applyNumberFormat="0" applyFont="0" applyAlignment="0" applyProtection="0"/>
    <xf numFmtId="0" fontId="9" fillId="2" borderId="0"/>
    <xf numFmtId="0" fontId="4" fillId="17" borderId="0" applyNumberFormat="0" applyBorder="0" applyAlignment="0" applyProtection="0"/>
    <xf numFmtId="0" fontId="51" fillId="2" borderId="0"/>
    <xf numFmtId="0" fontId="4" fillId="32" borderId="0" applyNumberFormat="0" applyBorder="0" applyAlignment="0" applyProtection="0"/>
    <xf numFmtId="0" fontId="9" fillId="2" borderId="0"/>
    <xf numFmtId="0" fontId="4" fillId="2" borderId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8" fillId="2" borderId="0"/>
    <xf numFmtId="0" fontId="9" fillId="2" borderId="0"/>
    <xf numFmtId="0" fontId="8" fillId="56" borderId="18" applyNumberFormat="0" applyFont="0" applyAlignment="0" applyProtection="0"/>
    <xf numFmtId="0" fontId="4" fillId="10" borderId="10" applyNumberFormat="0" applyFont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4" fillId="2" borderId="0"/>
    <xf numFmtId="0" fontId="4" fillId="2" borderId="0"/>
    <xf numFmtId="0" fontId="4" fillId="10" borderId="10" applyNumberFormat="0" applyFont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51" fillId="2" borderId="0"/>
    <xf numFmtId="0" fontId="8" fillId="2" borderId="0"/>
    <xf numFmtId="0" fontId="10" fillId="2" borderId="0"/>
    <xf numFmtId="0" fontId="9" fillId="2" borderId="0"/>
    <xf numFmtId="0" fontId="9" fillId="2" borderId="0"/>
    <xf numFmtId="0" fontId="51" fillId="2" borderId="0"/>
    <xf numFmtId="0" fontId="8" fillId="2" borderId="0"/>
    <xf numFmtId="0" fontId="30" fillId="2" borderId="0" applyNumberFormat="0" applyFill="0" applyBorder="0" applyAlignment="0" applyProtection="0"/>
    <xf numFmtId="0" fontId="39" fillId="2" borderId="0" applyNumberFormat="0" applyFill="0" applyBorder="0" applyAlignment="0" applyProtection="0"/>
    <xf numFmtId="0" fontId="18" fillId="2" borderId="3" applyNumberFormat="0" applyFill="0" applyAlignment="0" applyProtection="0"/>
    <xf numFmtId="0" fontId="41" fillId="2" borderId="14" applyNumberFormat="0" applyFill="0" applyAlignment="0" applyProtection="0"/>
    <xf numFmtId="0" fontId="19" fillId="2" borderId="4" applyNumberFormat="0" applyFill="0" applyAlignment="0" applyProtection="0"/>
    <xf numFmtId="0" fontId="42" fillId="2" borderId="15" applyNumberFormat="0" applyFill="0" applyAlignment="0" applyProtection="0"/>
    <xf numFmtId="0" fontId="20" fillId="2" borderId="5" applyNumberFormat="0" applyFill="0" applyAlignment="0" applyProtection="0"/>
    <xf numFmtId="0" fontId="43" fillId="2" borderId="16" applyNumberFormat="0" applyFill="0" applyAlignment="0" applyProtection="0"/>
    <xf numFmtId="0" fontId="20" fillId="2" borderId="0" applyNumberFormat="0" applyFill="0" applyBorder="0" applyAlignment="0" applyProtection="0"/>
    <xf numFmtId="0" fontId="43" fillId="2" borderId="0" applyNumberFormat="0" applyFill="0" applyBorder="0" applyAlignment="0" applyProtection="0"/>
    <xf numFmtId="0" fontId="27" fillId="2" borderId="8" applyNumberFormat="0" applyFill="0" applyAlignment="0" applyProtection="0"/>
    <xf numFmtId="0" fontId="45" fillId="2" borderId="17" applyNumberFormat="0" applyFill="0" applyAlignment="0" applyProtection="0"/>
    <xf numFmtId="0" fontId="9" fillId="2" borderId="0"/>
    <xf numFmtId="0" fontId="4" fillId="2" borderId="0"/>
    <xf numFmtId="0" fontId="17" fillId="2" borderId="0" applyNumberFormat="0" applyFill="0" applyBorder="0" applyAlignment="0" applyProtection="0"/>
    <xf numFmtId="0" fontId="48" fillId="2" borderId="0" applyNumberFormat="0" applyFill="0" applyBorder="0" applyAlignment="0" applyProtection="0"/>
    <xf numFmtId="0" fontId="31" fillId="2" borderId="11" applyNumberFormat="0" applyFill="0" applyAlignment="0" applyProtection="0"/>
    <xf numFmtId="0" fontId="49" fillId="2" borderId="20" applyNumberFormat="0" applyFill="0" applyAlignment="0" applyProtection="0"/>
    <xf numFmtId="0" fontId="29" fillId="2" borderId="0" applyNumberFormat="0" applyFill="0" applyBorder="0" applyAlignment="0" applyProtection="0"/>
    <xf numFmtId="0" fontId="50" fillId="2" borderId="0" applyNumberFormat="0" applyFill="0" applyBorder="0" applyAlignment="0" applyProtection="0"/>
    <xf numFmtId="0" fontId="51" fillId="2" borderId="0"/>
    <xf numFmtId="0" fontId="8" fillId="2" borderId="0"/>
    <xf numFmtId="0" fontId="4" fillId="2" borderId="0"/>
    <xf numFmtId="0" fontId="10" fillId="2" borderId="0"/>
    <xf numFmtId="0" fontId="9" fillId="2" borderId="0"/>
    <xf numFmtId="0" fontId="9" fillId="2" borderId="0"/>
    <xf numFmtId="0" fontId="9" fillId="2" borderId="0"/>
    <xf numFmtId="0" fontId="4" fillId="2" borderId="0"/>
    <xf numFmtId="0" fontId="9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4" fillId="2" borderId="0"/>
    <xf numFmtId="0" fontId="8" fillId="2" borderId="0"/>
    <xf numFmtId="0" fontId="8" fillId="2" borderId="0"/>
    <xf numFmtId="0" fontId="4" fillId="2" borderId="0"/>
    <xf numFmtId="0" fontId="8" fillId="2" borderId="0"/>
    <xf numFmtId="0" fontId="8" fillId="2" borderId="0"/>
    <xf numFmtId="0" fontId="9" fillId="2" borderId="0"/>
    <xf numFmtId="0" fontId="8" fillId="2" borderId="0"/>
    <xf numFmtId="0" fontId="4" fillId="2" borderId="0"/>
    <xf numFmtId="0" fontId="8" fillId="2" borderId="0"/>
    <xf numFmtId="0" fontId="51" fillId="2" borderId="0"/>
    <xf numFmtId="0" fontId="51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4" fillId="2" borderId="0"/>
    <xf numFmtId="0" fontId="48" fillId="2" borderId="0" applyNumberFormat="0" applyFill="0" applyBorder="0" applyAlignment="0" applyProtection="0"/>
    <xf numFmtId="0" fontId="51" fillId="2" borderId="0"/>
    <xf numFmtId="0" fontId="8" fillId="2" borderId="0"/>
    <xf numFmtId="0" fontId="8" fillId="2" borderId="0"/>
    <xf numFmtId="0" fontId="4" fillId="2" borderId="0"/>
    <xf numFmtId="0" fontId="4" fillId="2" borderId="0"/>
    <xf numFmtId="0" fontId="4" fillId="2" borderId="0"/>
    <xf numFmtId="0" fontId="8" fillId="2" borderId="0"/>
    <xf numFmtId="0" fontId="8" fillId="2" borderId="0"/>
    <xf numFmtId="0" fontId="8" fillId="2" borderId="0"/>
    <xf numFmtId="0" fontId="41" fillId="2" borderId="14" applyNumberFormat="0" applyFill="0" applyAlignment="0" applyProtection="0"/>
    <xf numFmtId="0" fontId="8" fillId="2" borderId="0"/>
    <xf numFmtId="0" fontId="8" fillId="2" borderId="0"/>
    <xf numFmtId="0" fontId="8" fillId="2" borderId="0"/>
    <xf numFmtId="0" fontId="10" fillId="2" borderId="0"/>
    <xf numFmtId="0" fontId="9" fillId="2" borderId="0"/>
    <xf numFmtId="0" fontId="51" fillId="2" borderId="0"/>
    <xf numFmtId="0" fontId="10" fillId="2" borderId="0"/>
    <xf numFmtId="0" fontId="8" fillId="2" borderId="0"/>
    <xf numFmtId="0" fontId="51" fillId="2" borderId="0"/>
    <xf numFmtId="0" fontId="51" fillId="2" borderId="0"/>
    <xf numFmtId="0" fontId="8" fillId="2" borderId="0"/>
    <xf numFmtId="0" fontId="8" fillId="2" borderId="0"/>
    <xf numFmtId="0" fontId="8" fillId="2" borderId="0"/>
    <xf numFmtId="0" fontId="10" fillId="2" borderId="0"/>
    <xf numFmtId="0" fontId="51" fillId="2" borderId="0"/>
    <xf numFmtId="0" fontId="8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4" fillId="2" borderId="0"/>
    <xf numFmtId="0" fontId="8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8" fillId="2" borderId="0"/>
    <xf numFmtId="0" fontId="43" fillId="2" borderId="16" applyNumberFormat="0" applyFill="0" applyAlignment="0" applyProtection="0"/>
    <xf numFmtId="0" fontId="10" fillId="2" borderId="0"/>
    <xf numFmtId="0" fontId="17" fillId="2" borderId="0" applyNumberFormat="0" applyFill="0" applyBorder="0" applyAlignment="0" applyProtection="0"/>
    <xf numFmtId="0" fontId="10" fillId="2" borderId="0"/>
    <xf numFmtId="0" fontId="51" fillId="2" borderId="0"/>
    <xf numFmtId="0" fontId="51" fillId="2" borderId="0"/>
    <xf numFmtId="0" fontId="8" fillId="2" borderId="0"/>
    <xf numFmtId="0" fontId="10" fillId="2" borderId="0"/>
    <xf numFmtId="0" fontId="8" fillId="2" borderId="0"/>
    <xf numFmtId="0" fontId="51" fillId="2" borderId="0"/>
    <xf numFmtId="0" fontId="9" fillId="2" borderId="0"/>
    <xf numFmtId="0" fontId="9" fillId="2" borderId="0"/>
    <xf numFmtId="0" fontId="10" fillId="2" borderId="0"/>
    <xf numFmtId="0" fontId="9" fillId="2" borderId="0"/>
    <xf numFmtId="0" fontId="51" fillId="2" borderId="0"/>
    <xf numFmtId="0" fontId="8" fillId="2" borderId="0"/>
    <xf numFmtId="0" fontId="8" fillId="2" borderId="0"/>
    <xf numFmtId="0" fontId="8" fillId="2" borderId="0"/>
    <xf numFmtId="0" fontId="51" fillId="2" borderId="0"/>
    <xf numFmtId="0" fontId="51" fillId="2" borderId="0"/>
    <xf numFmtId="0" fontId="51" fillId="2" borderId="0"/>
    <xf numFmtId="0" fontId="8" fillId="2" borderId="0"/>
    <xf numFmtId="0" fontId="8" fillId="2" borderId="0"/>
    <xf numFmtId="0" fontId="4" fillId="2" borderId="0"/>
    <xf numFmtId="0" fontId="8" fillId="2" borderId="0"/>
    <xf numFmtId="0" fontId="8" fillId="2" borderId="0"/>
    <xf numFmtId="0" fontId="51" fillId="2" borderId="0"/>
    <xf numFmtId="0" fontId="8" fillId="2" borderId="0"/>
    <xf numFmtId="0" fontId="8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4" fillId="2" borderId="0"/>
    <xf numFmtId="0" fontId="5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10" fillId="2" borderId="0"/>
    <xf numFmtId="0" fontId="8" fillId="2" borderId="0"/>
    <xf numFmtId="0" fontId="8" fillId="2" borderId="0"/>
    <xf numFmtId="0" fontId="51" fillId="2" borderId="0"/>
    <xf numFmtId="0" fontId="8" fillId="2" borderId="0"/>
    <xf numFmtId="0" fontId="4" fillId="2" borderId="0"/>
    <xf numFmtId="0" fontId="51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8" fillId="2" borderId="0"/>
    <xf numFmtId="0" fontId="51" fillId="2" borderId="0"/>
    <xf numFmtId="0" fontId="50" fillId="2" borderId="0" applyNumberFormat="0" applyFill="0" applyBorder="0" applyAlignment="0" applyProtection="0"/>
    <xf numFmtId="0" fontId="9" fillId="2" borderId="0"/>
    <xf numFmtId="0" fontId="8" fillId="2" borderId="0"/>
    <xf numFmtId="0" fontId="10" fillId="2" borderId="0"/>
    <xf numFmtId="0" fontId="4" fillId="2" borderId="0"/>
    <xf numFmtId="0" fontId="8" fillId="2" borderId="0"/>
    <xf numFmtId="0" fontId="4" fillId="2" borderId="0"/>
    <xf numFmtId="0" fontId="20" fillId="2" borderId="5" applyNumberFormat="0" applyFill="0" applyAlignment="0" applyProtection="0"/>
    <xf numFmtId="0" fontId="10" fillId="2" borderId="0"/>
    <xf numFmtId="0" fontId="51" fillId="2" borderId="0"/>
    <xf numFmtId="0" fontId="51" fillId="2" borderId="0"/>
    <xf numFmtId="0" fontId="8" fillId="2" borderId="0"/>
    <xf numFmtId="0" fontId="5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2" borderId="0"/>
    <xf numFmtId="0" fontId="10" fillId="2" borderId="0"/>
    <xf numFmtId="0" fontId="10" fillId="2" borderId="0"/>
    <xf numFmtId="0" fontId="9" fillId="2" borderId="0"/>
    <xf numFmtId="0" fontId="9" fillId="2" borderId="0"/>
    <xf numFmtId="0" fontId="51" fillId="2" borderId="0"/>
    <xf numFmtId="0" fontId="8" fillId="2" borderId="0"/>
    <xf numFmtId="0" fontId="51" fillId="2" borderId="0"/>
    <xf numFmtId="0" fontId="10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51" fillId="2" borderId="0"/>
    <xf numFmtId="0" fontId="8" fillId="2" borderId="0"/>
    <xf numFmtId="0" fontId="9" fillId="2" borderId="0"/>
    <xf numFmtId="0" fontId="51" fillId="2" borderId="0"/>
    <xf numFmtId="0" fontId="10" fillId="2" borderId="0"/>
    <xf numFmtId="0" fontId="8" fillId="2" borderId="0"/>
    <xf numFmtId="0" fontId="33" fillId="2" borderId="0"/>
    <xf numFmtId="0" fontId="9" fillId="2" borderId="0"/>
    <xf numFmtId="0" fontId="4" fillId="2" borderId="0"/>
    <xf numFmtId="0" fontId="18" fillId="2" borderId="3" applyNumberFormat="0" applyFill="0" applyAlignment="0" applyProtection="0"/>
    <xf numFmtId="0" fontId="10" fillId="2" borderId="0"/>
    <xf numFmtId="0" fontId="29" fillId="2" borderId="0" applyNumberFormat="0" applyFill="0" applyBorder="0" applyAlignment="0" applyProtection="0"/>
    <xf numFmtId="0" fontId="51" fillId="2" borderId="0"/>
    <xf numFmtId="0" fontId="4" fillId="2" borderId="0"/>
    <xf numFmtId="0" fontId="9" fillId="2" borderId="0"/>
    <xf numFmtId="0" fontId="8" fillId="2" borderId="0"/>
    <xf numFmtId="0" fontId="8" fillId="2" borderId="0"/>
    <xf numFmtId="0" fontId="51" fillId="2" borderId="0"/>
    <xf numFmtId="0" fontId="8" fillId="2" borderId="0"/>
    <xf numFmtId="0" fontId="49" fillId="2" borderId="20" applyNumberFormat="0" applyFill="0" applyAlignment="0" applyProtection="0"/>
    <xf numFmtId="0" fontId="9" fillId="2" borderId="0"/>
    <xf numFmtId="0" fontId="31" fillId="2" borderId="11" applyNumberFormat="0" applyFill="0" applyAlignment="0" applyProtection="0"/>
    <xf numFmtId="0" fontId="8" fillId="2" borderId="0"/>
    <xf numFmtId="0" fontId="42" fillId="2" borderId="15" applyNumberFormat="0" applyFill="0" applyAlignment="0" applyProtection="0"/>
    <xf numFmtId="0" fontId="43" fillId="2" borderId="0" applyNumberFormat="0" applyFill="0" applyBorder="0" applyAlignment="0" applyProtection="0"/>
    <xf numFmtId="0" fontId="30" fillId="2" borderId="0" applyNumberFormat="0" applyFill="0" applyBorder="0" applyAlignment="0" applyProtection="0"/>
    <xf numFmtId="0" fontId="27" fillId="2" borderId="8" applyNumberFormat="0" applyFill="0" applyAlignment="0" applyProtection="0"/>
    <xf numFmtId="0" fontId="9" fillId="2" borderId="0"/>
    <xf numFmtId="0" fontId="9" fillId="2" borderId="0"/>
    <xf numFmtId="0" fontId="51" fillId="2" borderId="0"/>
    <xf numFmtId="0" fontId="4" fillId="2" borderId="0"/>
    <xf numFmtId="0" fontId="9" fillId="2" borderId="0"/>
    <xf numFmtId="0" fontId="4" fillId="2" borderId="0"/>
    <xf numFmtId="0" fontId="8" fillId="2" borderId="0"/>
    <xf numFmtId="0" fontId="4" fillId="2" borderId="0"/>
    <xf numFmtId="0" fontId="51" fillId="2" borderId="0"/>
    <xf numFmtId="0" fontId="45" fillId="2" borderId="17" applyNumberFormat="0" applyFill="0" applyAlignment="0" applyProtection="0"/>
    <xf numFmtId="0" fontId="4" fillId="2" borderId="0"/>
    <xf numFmtId="0" fontId="8" fillId="2" borderId="0"/>
    <xf numFmtId="0" fontId="39" fillId="2" borderId="0" applyNumberFormat="0" applyFill="0" applyBorder="0" applyAlignment="0" applyProtection="0"/>
    <xf numFmtId="0" fontId="8" fillId="2" borderId="0"/>
    <xf numFmtId="0" fontId="8" fillId="2" borderId="0"/>
    <xf numFmtId="0" fontId="51" fillId="2" borderId="0"/>
    <xf numFmtId="0" fontId="4" fillId="2" borderId="0"/>
    <xf numFmtId="0" fontId="8" fillId="2" borderId="0"/>
    <xf numFmtId="0" fontId="19" fillId="2" borderId="4" applyNumberFormat="0" applyFill="0" applyAlignment="0" applyProtection="0"/>
    <xf numFmtId="0" fontId="9" fillId="2" borderId="0"/>
    <xf numFmtId="0" fontId="33" fillId="2" borderId="0"/>
    <xf numFmtId="0" fontId="4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20" fillId="2" borderId="0" applyNumberFormat="0" applyFill="0" applyBorder="0" applyAlignment="0" applyProtection="0"/>
    <xf numFmtId="0" fontId="8" fillId="2" borderId="0"/>
    <xf numFmtId="0" fontId="8" fillId="2" borderId="0"/>
    <xf numFmtId="0" fontId="4" fillId="2" borderId="0"/>
    <xf numFmtId="0" fontId="4" fillId="2" borderId="0"/>
    <xf numFmtId="0" fontId="3" fillId="2" borderId="0"/>
    <xf numFmtId="0" fontId="17" fillId="2" borderId="0" applyNumberFormat="0" applyFill="0" applyBorder="0" applyAlignment="0" applyProtection="0"/>
    <xf numFmtId="0" fontId="18" fillId="2" borderId="3" applyNumberFormat="0" applyFill="0" applyAlignment="0" applyProtection="0"/>
    <xf numFmtId="0" fontId="19" fillId="2" borderId="4" applyNumberFormat="0" applyFill="0" applyAlignment="0" applyProtection="0"/>
    <xf numFmtId="0" fontId="20" fillId="2" borderId="5" applyNumberFormat="0" applyFill="0" applyAlignment="0" applyProtection="0"/>
    <xf numFmtId="0" fontId="20" fillId="2" borderId="0" applyNumberFormat="0" applyFill="0" applyBorder="0" applyAlignment="0" applyProtection="0"/>
    <xf numFmtId="0" fontId="27" fillId="2" borderId="8" applyNumberFormat="0" applyFill="0" applyAlignment="0" applyProtection="0"/>
    <xf numFmtId="0" fontId="29" fillId="2" borderId="0" applyNumberFormat="0" applyFill="0" applyBorder="0" applyAlignment="0" applyProtection="0"/>
    <xf numFmtId="0" fontId="3" fillId="10" borderId="10" applyNumberFormat="0" applyFont="0" applyAlignment="0" applyProtection="0"/>
    <xf numFmtId="0" fontId="30" fillId="2" borderId="0" applyNumberFormat="0" applyFill="0" applyBorder="0" applyAlignment="0" applyProtection="0"/>
    <xf numFmtId="0" fontId="31" fillId="2" borderId="11" applyNumberFormat="0" applyFill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52" fillId="2" borderId="0"/>
    <xf numFmtId="0" fontId="39" fillId="2" borderId="0" applyNumberFormat="0" applyFill="0" applyBorder="0" applyAlignment="0" applyProtection="0"/>
    <xf numFmtId="0" fontId="41" fillId="2" borderId="14" applyNumberFormat="0" applyFill="0" applyAlignment="0" applyProtection="0"/>
    <xf numFmtId="0" fontId="42" fillId="2" borderId="15" applyNumberFormat="0" applyFill="0" applyAlignment="0" applyProtection="0"/>
    <xf numFmtId="0" fontId="43" fillId="2" borderId="16" applyNumberFormat="0" applyFill="0" applyAlignment="0" applyProtection="0"/>
    <xf numFmtId="0" fontId="43" fillId="2" borderId="0" applyNumberFormat="0" applyFill="0" applyBorder="0" applyAlignment="0" applyProtection="0"/>
    <xf numFmtId="0" fontId="45" fillId="2" borderId="17" applyNumberFormat="0" applyFill="0" applyAlignment="0" applyProtection="0"/>
    <xf numFmtId="0" fontId="52" fillId="56" borderId="18" applyNumberFormat="0" applyFont="0" applyAlignment="0" applyProtection="0"/>
    <xf numFmtId="0" fontId="52" fillId="56" borderId="18" applyNumberFormat="0" applyFont="0" applyAlignment="0" applyProtection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48" fillId="2" borderId="0" applyNumberFormat="0" applyFill="0" applyBorder="0" applyAlignment="0" applyProtection="0"/>
    <xf numFmtId="0" fontId="49" fillId="2" borderId="20" applyNumberFormat="0" applyFill="0" applyAlignment="0" applyProtection="0"/>
    <xf numFmtId="0" fontId="50" fillId="2" borderId="0" applyNumberFormat="0" applyFill="0" applyBorder="0" applyAlignment="0" applyProtection="0"/>
    <xf numFmtId="0" fontId="52" fillId="2" borderId="0"/>
    <xf numFmtId="0" fontId="3" fillId="2" borderId="0"/>
    <xf numFmtId="0" fontId="52" fillId="2" borderId="0"/>
    <xf numFmtId="0" fontId="52" fillId="2" borderId="0"/>
    <xf numFmtId="0" fontId="8" fillId="2" borderId="0"/>
    <xf numFmtId="0" fontId="10" fillId="2" borderId="0"/>
    <xf numFmtId="0" fontId="9" fillId="2" borderId="0"/>
    <xf numFmtId="0" fontId="51" fillId="2" borderId="0"/>
    <xf numFmtId="0" fontId="10" fillId="2" borderId="0"/>
    <xf numFmtId="0" fontId="8" fillId="2" borderId="0"/>
    <xf numFmtId="0" fontId="51" fillId="2" borderId="0"/>
    <xf numFmtId="0" fontId="52" fillId="2" borderId="0"/>
    <xf numFmtId="0" fontId="51" fillId="2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8" fillId="2" borderId="0"/>
    <xf numFmtId="0" fontId="3" fillId="2" borderId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3" fillId="2" borderId="0"/>
    <xf numFmtId="0" fontId="8" fillId="2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8" fillId="2" borderId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8" fillId="2" borderId="0"/>
    <xf numFmtId="0" fontId="3" fillId="2" borderId="0"/>
    <xf numFmtId="0" fontId="3" fillId="2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8" fillId="2" borderId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8" fillId="2" borderId="0"/>
    <xf numFmtId="0" fontId="3" fillId="2" borderId="0"/>
    <xf numFmtId="0" fontId="8" fillId="2" borderId="0"/>
    <xf numFmtId="0" fontId="3" fillId="2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0" borderId="10" applyNumberFormat="0" applyFont="0" applyAlignment="0" applyProtection="0"/>
    <xf numFmtId="0" fontId="8" fillId="2" borderId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3" fillId="29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" borderId="0"/>
    <xf numFmtId="0" fontId="3" fillId="33" borderId="0" applyNumberFormat="0" applyBorder="0" applyAlignment="0" applyProtection="0"/>
    <xf numFmtId="0" fontId="3" fillId="29" borderId="0" applyNumberFormat="0" applyBorder="0" applyAlignment="0" applyProtection="0"/>
    <xf numFmtId="0" fontId="3" fillId="17" borderId="0" applyNumberFormat="0" applyBorder="0" applyAlignment="0" applyProtection="0"/>
    <xf numFmtId="0" fontId="3" fillId="13" borderId="0" applyNumberFormat="0" applyBorder="0" applyAlignment="0" applyProtection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51" fillId="2" borderId="0"/>
    <xf numFmtId="0" fontId="3" fillId="2" borderId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3" fillId="25" borderId="0" applyNumberFormat="0" applyBorder="0" applyAlignment="0" applyProtection="0"/>
    <xf numFmtId="0" fontId="3" fillId="21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8" fillId="2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51" fillId="2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2" borderId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3" fillId="2" borderId="0"/>
    <xf numFmtId="0" fontId="3" fillId="10" borderId="10" applyNumberFormat="0" applyFont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" borderId="0"/>
    <xf numFmtId="0" fontId="3" fillId="10" borderId="10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" borderId="0"/>
    <xf numFmtId="0" fontId="3" fillId="17" borderId="0" applyNumberFormat="0" applyBorder="0" applyAlignment="0" applyProtection="0"/>
    <xf numFmtId="0" fontId="3" fillId="33" borderId="0" applyNumberFormat="0" applyBorder="0" applyAlignment="0" applyProtection="0"/>
    <xf numFmtId="0" fontId="3" fillId="2" borderId="0"/>
    <xf numFmtId="0" fontId="3" fillId="32" borderId="0" applyNumberFormat="0" applyBorder="0" applyAlignment="0" applyProtection="0"/>
    <xf numFmtId="0" fontId="3" fillId="25" borderId="0" applyNumberFormat="0" applyBorder="0" applyAlignment="0" applyProtection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3" fillId="2" borderId="0"/>
    <xf numFmtId="0" fontId="3" fillId="2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3" fillId="2" borderId="0"/>
    <xf numFmtId="0" fontId="51" fillId="2" borderId="0"/>
    <xf numFmtId="0" fontId="8" fillId="2" borderId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3" fillId="2" borderId="0"/>
    <xf numFmtId="0" fontId="3" fillId="2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3" fillId="2" borderId="0"/>
    <xf numFmtId="0" fontId="3" fillId="2" borderId="0"/>
    <xf numFmtId="0" fontId="3" fillId="10" borderId="10" applyNumberFormat="0" applyFont="0" applyAlignment="0" applyProtection="0"/>
    <xf numFmtId="0" fontId="3" fillId="10" borderId="10" applyNumberFormat="0" applyFont="0" applyAlignment="0" applyProtection="0"/>
    <xf numFmtId="0" fontId="3" fillId="2" borderId="0"/>
    <xf numFmtId="0" fontId="3" fillId="2" borderId="0"/>
    <xf numFmtId="0" fontId="3" fillId="10" borderId="10" applyNumberFormat="0" applyFont="0" applyAlignment="0" applyProtection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3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51" fillId="2" borderId="0"/>
    <xf numFmtId="0" fontId="8" fillId="2" borderId="0"/>
    <xf numFmtId="0" fontId="10" fillId="2" borderId="0"/>
    <xf numFmtId="0" fontId="8" fillId="2" borderId="0"/>
    <xf numFmtId="0" fontId="51" fillId="2" borderId="0"/>
    <xf numFmtId="0" fontId="9" fillId="2" borderId="0"/>
    <xf numFmtId="0" fontId="9" fillId="2" borderId="0"/>
    <xf numFmtId="0" fontId="9" fillId="2" borderId="0"/>
    <xf numFmtId="0" fontId="10" fillId="2" borderId="0"/>
    <xf numFmtId="0" fontId="9" fillId="2" borderId="0"/>
    <xf numFmtId="0" fontId="51" fillId="2" borderId="0"/>
    <xf numFmtId="0" fontId="8" fillId="2" borderId="0"/>
    <xf numFmtId="0" fontId="8" fillId="2" borderId="0"/>
    <xf numFmtId="0" fontId="51" fillId="2" borderId="0"/>
    <xf numFmtId="0" fontId="51" fillId="2" borderId="0"/>
    <xf numFmtId="0" fontId="5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10" fillId="2" borderId="0"/>
    <xf numFmtId="0" fontId="8" fillId="2" borderId="0"/>
    <xf numFmtId="0" fontId="8" fillId="2" borderId="0"/>
    <xf numFmtId="0" fontId="51" fillId="2" borderId="0"/>
    <xf numFmtId="0" fontId="8" fillId="2" borderId="0"/>
    <xf numFmtId="0" fontId="51" fillId="2" borderId="0"/>
    <xf numFmtId="0" fontId="8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2" fillId="2" borderId="0"/>
    <xf numFmtId="0" fontId="54" fillId="2" borderId="0"/>
    <xf numFmtId="0" fontId="53" fillId="2" borderId="0"/>
    <xf numFmtId="0" fontId="53" fillId="2" borderId="0"/>
    <xf numFmtId="0" fontId="55" fillId="2" borderId="0"/>
    <xf numFmtId="0" fontId="55" fillId="2" borderId="0"/>
    <xf numFmtId="0" fontId="52" fillId="2" borderId="0"/>
    <xf numFmtId="0" fontId="55" fillId="2" borderId="0"/>
    <xf numFmtId="0" fontId="53" fillId="2" borderId="0"/>
    <xf numFmtId="0" fontId="55" fillId="2" borderId="0"/>
    <xf numFmtId="0" fontId="53" fillId="2" borderId="0"/>
    <xf numFmtId="0" fontId="55" fillId="2" borderId="0"/>
    <xf numFmtId="0" fontId="53" fillId="2" borderId="0"/>
    <xf numFmtId="0" fontId="55" fillId="2" borderId="0"/>
    <xf numFmtId="0" fontId="53" fillId="2" borderId="0"/>
    <xf numFmtId="0" fontId="55" fillId="2" borderId="0"/>
    <xf numFmtId="0" fontId="53" fillId="2" borderId="0"/>
    <xf numFmtId="0" fontId="55" fillId="2" borderId="0"/>
    <xf numFmtId="9" fontId="53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0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0" fillId="2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" borderId="0"/>
    <xf numFmtId="0" fontId="9" fillId="2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" borderId="0"/>
    <xf numFmtId="0" fontId="52" fillId="2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0" fillId="2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9" fillId="2" borderId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" borderId="0"/>
    <xf numFmtId="0" fontId="8" fillId="2" borderId="0"/>
    <xf numFmtId="0" fontId="51" fillId="2" borderId="0"/>
    <xf numFmtId="0" fontId="8" fillId="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2" borderId="0" applyNumberFormat="0" applyBorder="0" applyAlignment="0" applyProtection="0"/>
    <xf numFmtId="0" fontId="10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8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8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8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8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9" fillId="2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0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0" fillId="2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0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0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9" fillId="2" borderId="0"/>
    <xf numFmtId="0" fontId="9" fillId="2" borderId="0"/>
    <xf numFmtId="0" fontId="9" fillId="2" borderId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0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0" fillId="2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" borderId="0"/>
    <xf numFmtId="0" fontId="9" fillId="2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" borderId="0"/>
    <xf numFmtId="0" fontId="8" fillId="2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0" fillId="2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" borderId="0"/>
    <xf numFmtId="0" fontId="8" fillId="2" borderId="0"/>
    <xf numFmtId="0" fontId="51" fillId="2" borderId="0"/>
    <xf numFmtId="0" fontId="8" fillId="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8" fillId="2" borderId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8" borderId="0" applyNumberFormat="0" applyBorder="0" applyAlignment="0" applyProtection="0"/>
    <xf numFmtId="0" fontId="10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8" fillId="2" borderId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8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8" fillId="2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8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9" fillId="2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8" fillId="2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0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0" fillId="2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8" fillId="2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0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0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/>
    <xf numFmtId="0" fontId="9" fillId="2" borderId="0"/>
    <xf numFmtId="0" fontId="9" fillId="2" borderId="0"/>
    <xf numFmtId="0" fontId="9" fillId="2" borderId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56" borderId="18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56" borderId="18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2" borderId="0"/>
    <xf numFmtId="0" fontId="10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0" fillId="2" borderId="0"/>
    <xf numFmtId="0" fontId="1" fillId="2" borderId="0"/>
    <xf numFmtId="0" fontId="9" fillId="2" borderId="0"/>
    <xf numFmtId="0" fontId="1" fillId="2" borderId="0"/>
    <xf numFmtId="0" fontId="8" fillId="2" borderId="0"/>
    <xf numFmtId="0" fontId="10" fillId="2" borderId="0"/>
    <xf numFmtId="0" fontId="11" fillId="2" borderId="0"/>
    <xf numFmtId="0" fontId="9" fillId="2" borderId="0"/>
    <xf numFmtId="0" fontId="11" fillId="2" borderId="0"/>
    <xf numFmtId="0" fontId="9" fillId="2" borderId="0"/>
    <xf numFmtId="0" fontId="11" fillId="2" borderId="0"/>
    <xf numFmtId="0" fontId="8" fillId="2" borderId="0"/>
    <xf numFmtId="0" fontId="51" fillId="2" borderId="0"/>
    <xf numFmtId="0" fontId="8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8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0" fillId="2" borderId="0"/>
    <xf numFmtId="0" fontId="9" fillId="2" borderId="0"/>
    <xf numFmtId="0" fontId="9" fillId="2" borderId="0"/>
    <xf numFmtId="0" fontId="8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8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8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9" fillId="2" borderId="0"/>
    <xf numFmtId="0" fontId="9" fillId="2" borderId="0"/>
    <xf numFmtId="0" fontId="8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0" fillId="2" borderId="0"/>
    <xf numFmtId="0" fontId="8" fillId="2" borderId="0"/>
    <xf numFmtId="0" fontId="10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0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8" fillId="56" borderId="18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8" fillId="56" borderId="18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9" fillId="2" borderId="0"/>
    <xf numFmtId="43" fontId="53" fillId="0" borderId="0" applyFont="0" applyFill="0" applyBorder="0" applyAlignment="0" applyProtection="0"/>
  </cellStyleXfs>
  <cellXfs count="65">
    <xf numFmtId="0" fontId="0" fillId="0" borderId="0" xfId="0"/>
    <xf numFmtId="3" fontId="0" fillId="0" borderId="0" xfId="0" applyNumberFormat="1"/>
    <xf numFmtId="0" fontId="0" fillId="0" borderId="0" xfId="0"/>
    <xf numFmtId="0" fontId="8" fillId="0" borderId="0" xfId="0" applyFont="1"/>
    <xf numFmtId="1" fontId="0" fillId="0" borderId="0" xfId="0" applyNumberFormat="1"/>
    <xf numFmtId="2" fontId="0" fillId="0" borderId="0" xfId="0" applyNumberFormat="1"/>
    <xf numFmtId="0" fontId="7" fillId="2" borderId="0" xfId="83" applyAlignment="1"/>
    <xf numFmtId="10" fontId="8" fillId="0" borderId="0" xfId="0" applyNumberFormat="1" applyFont="1"/>
    <xf numFmtId="0" fontId="7" fillId="2" borderId="0" xfId="89" applyAlignment="1"/>
    <xf numFmtId="0" fontId="0" fillId="0" borderId="0" xfId="0" applyAlignment="1"/>
    <xf numFmtId="0" fontId="0" fillId="0" borderId="0" xfId="0"/>
    <xf numFmtId="0" fontId="5" fillId="2" borderId="0" xfId="238" applyAlignment="1">
      <alignment horizontal="center"/>
    </xf>
    <xf numFmtId="0" fontId="5" fillId="2" borderId="0" xfId="238" applyAlignment="1"/>
    <xf numFmtId="0" fontId="15" fillId="2" borderId="2" xfId="254" applyFont="1" applyFill="1" applyBorder="1" applyAlignment="1" applyProtection="1">
      <alignment vertical="center"/>
    </xf>
    <xf numFmtId="0" fontId="0" fillId="0" borderId="0" xfId="0"/>
    <xf numFmtId="0" fontId="0" fillId="0" borderId="0" xfId="0"/>
    <xf numFmtId="2" fontId="3" fillId="2" borderId="0" xfId="3290" applyNumberFormat="1" applyFill="1"/>
    <xf numFmtId="0" fontId="0" fillId="0" borderId="0" xfId="0"/>
    <xf numFmtId="0" fontId="0" fillId="0" borderId="0" xfId="0"/>
    <xf numFmtId="0" fontId="56" fillId="0" borderId="0" xfId="0" applyFont="1" applyBorder="1"/>
    <xf numFmtId="0" fontId="56" fillId="0" borderId="0" xfId="0" applyFont="1" applyFill="1" applyBorder="1"/>
    <xf numFmtId="0" fontId="56" fillId="0" borderId="0" xfId="0" applyFont="1"/>
    <xf numFmtId="0" fontId="57" fillId="2" borderId="0" xfId="70" applyFont="1" applyBorder="1" applyAlignment="1">
      <alignment horizontal="right"/>
    </xf>
    <xf numFmtId="0" fontId="57" fillId="2" borderId="0" xfId="71" applyFont="1" applyBorder="1" applyAlignment="1">
      <alignment horizontal="right"/>
    </xf>
    <xf numFmtId="0" fontId="57" fillId="2" borderId="0" xfId="111" applyFont="1" applyBorder="1"/>
    <xf numFmtId="0" fontId="57" fillId="2" borderId="0" xfId="112" applyFont="1" applyBorder="1"/>
    <xf numFmtId="165" fontId="57" fillId="3" borderId="0" xfId="121" applyNumberFormat="1" applyFont="1" applyFill="1" applyBorder="1" applyAlignment="1">
      <alignment horizontal="left" wrapText="1"/>
    </xf>
    <xf numFmtId="166" fontId="57" fillId="3" borderId="0" xfId="121" applyNumberFormat="1" applyFont="1" applyFill="1" applyBorder="1" applyAlignment="1">
      <alignment horizontal="left" wrapText="1"/>
    </xf>
    <xf numFmtId="165" fontId="57" fillId="3" borderId="0" xfId="174" applyNumberFormat="1" applyFont="1" applyFill="1" applyBorder="1" applyAlignment="1">
      <alignment horizontal="left" wrapText="1"/>
    </xf>
    <xf numFmtId="166" fontId="57" fillId="3" borderId="0" xfId="174" applyNumberFormat="1" applyFont="1" applyFill="1" applyBorder="1" applyAlignment="1">
      <alignment horizontal="left" wrapText="1"/>
    </xf>
    <xf numFmtId="0" fontId="58" fillId="0" borderId="0" xfId="0" applyFont="1" applyFill="1"/>
    <xf numFmtId="167" fontId="56" fillId="0" borderId="0" xfId="9154" applyNumberFormat="1" applyFont="1"/>
    <xf numFmtId="0" fontId="56" fillId="0" borderId="0" xfId="0" applyFont="1" applyFill="1"/>
    <xf numFmtId="167" fontId="56" fillId="0" borderId="0" xfId="9154" applyNumberFormat="1" applyFont="1" applyFill="1"/>
    <xf numFmtId="3" fontId="56" fillId="0" borderId="0" xfId="0" applyNumberFormat="1" applyFont="1" applyFill="1" applyAlignment="1">
      <alignment horizontal="right"/>
    </xf>
    <xf numFmtId="0" fontId="56" fillId="0" borderId="1" xfId="0" applyFont="1" applyFill="1" applyBorder="1"/>
    <xf numFmtId="1" fontId="56" fillId="0" borderId="0" xfId="0" applyNumberFormat="1" applyFont="1" applyFill="1" applyBorder="1"/>
    <xf numFmtId="1" fontId="56" fillId="0" borderId="1" xfId="0" applyNumberFormat="1" applyFont="1" applyFill="1" applyBorder="1"/>
    <xf numFmtId="1" fontId="56" fillId="0" borderId="0" xfId="0" applyNumberFormat="1" applyFont="1" applyFill="1"/>
    <xf numFmtId="1" fontId="56" fillId="2" borderId="0" xfId="0" applyNumberFormat="1" applyFont="1" applyFill="1"/>
    <xf numFmtId="167" fontId="56" fillId="0" borderId="0" xfId="9154" applyNumberFormat="1" applyFont="1" applyFill="1" applyAlignment="1">
      <alignment horizontal="left"/>
    </xf>
    <xf numFmtId="0" fontId="56" fillId="2" borderId="0" xfId="6636" applyFont="1" applyFill="1" applyAlignment="1">
      <alignment horizontal="left"/>
    </xf>
    <xf numFmtId="0" fontId="56" fillId="0" borderId="0" xfId="0" applyFont="1" applyFill="1" applyAlignment="1">
      <alignment horizontal="left"/>
    </xf>
    <xf numFmtId="166" fontId="57" fillId="0" borderId="0" xfId="0" applyNumberFormat="1" applyFont="1" applyFill="1" applyBorder="1" applyAlignment="1">
      <alignment horizontal="left" vertical="top"/>
    </xf>
    <xf numFmtId="2" fontId="56" fillId="0" borderId="0" xfId="89" applyNumberFormat="1" applyFont="1" applyFill="1" applyAlignment="1">
      <alignment horizontal="left"/>
    </xf>
    <xf numFmtId="164" fontId="56" fillId="0" borderId="0" xfId="3640" applyNumberFormat="1" applyFont="1" applyFill="1" applyAlignment="1">
      <alignment horizontal="left"/>
    </xf>
    <xf numFmtId="3" fontId="56" fillId="0" borderId="0" xfId="89" applyNumberFormat="1" applyFont="1" applyFill="1" applyAlignment="1">
      <alignment horizontal="left"/>
    </xf>
    <xf numFmtId="10" fontId="56" fillId="2" borderId="0" xfId="3640" applyNumberFormat="1" applyFont="1" applyFill="1" applyAlignment="1">
      <alignment horizontal="left"/>
    </xf>
    <xf numFmtId="10" fontId="56" fillId="0" borderId="0" xfId="3640" applyNumberFormat="1" applyFont="1" applyFill="1"/>
    <xf numFmtId="10" fontId="56" fillId="0" borderId="0" xfId="3640" applyNumberFormat="1" applyFont="1" applyFill="1" applyAlignment="1">
      <alignment horizontal="left"/>
    </xf>
    <xf numFmtId="164" fontId="56" fillId="0" borderId="0" xfId="3640" applyNumberFormat="1" applyFont="1" applyFill="1"/>
    <xf numFmtId="0" fontId="56" fillId="0" borderId="0" xfId="89" applyFont="1" applyFill="1" applyAlignment="1">
      <alignment horizontal="left"/>
    </xf>
    <xf numFmtId="1" fontId="56" fillId="0" borderId="0" xfId="0" applyNumberFormat="1" applyFont="1" applyFill="1" applyAlignment="1">
      <alignment horizontal="left"/>
    </xf>
    <xf numFmtId="0" fontId="56" fillId="0" borderId="0" xfId="0" applyFont="1" applyFill="1" applyBorder="1" applyAlignment="1">
      <alignment horizontal="left"/>
    </xf>
    <xf numFmtId="0" fontId="56" fillId="0" borderId="0" xfId="0" applyFont="1" applyBorder="1" applyAlignment="1">
      <alignment horizontal="right"/>
    </xf>
    <xf numFmtId="0" fontId="56" fillId="0" borderId="1" xfId="0" applyFont="1" applyBorder="1"/>
    <xf numFmtId="0" fontId="57" fillId="2" borderId="1" xfId="111" applyFont="1" applyBorder="1"/>
    <xf numFmtId="166" fontId="57" fillId="3" borderId="1" xfId="121" applyNumberFormat="1" applyFont="1" applyFill="1" applyBorder="1" applyAlignment="1">
      <alignment horizontal="left" wrapText="1"/>
    </xf>
    <xf numFmtId="0" fontId="57" fillId="2" borderId="1" xfId="112" applyFont="1" applyBorder="1"/>
    <xf numFmtId="166" fontId="57" fillId="3" borderId="1" xfId="174" applyNumberFormat="1" applyFont="1" applyFill="1" applyBorder="1" applyAlignment="1">
      <alignment horizontal="left" wrapText="1"/>
    </xf>
    <xf numFmtId="167" fontId="58" fillId="2" borderId="0" xfId="9154" applyNumberFormat="1" applyFont="1" applyFill="1" applyBorder="1" applyAlignment="1">
      <alignment horizontal="left"/>
    </xf>
    <xf numFmtId="167" fontId="58" fillId="0" borderId="0" xfId="9154" applyNumberFormat="1" applyFont="1" applyFill="1" applyAlignment="1">
      <alignment horizontal="left"/>
    </xf>
    <xf numFmtId="0" fontId="58" fillId="0" borderId="0" xfId="0" applyFont="1"/>
    <xf numFmtId="3" fontId="56" fillId="0" borderId="0" xfId="0" applyNumberFormat="1" applyFont="1" applyFill="1" applyBorder="1" applyAlignment="1">
      <alignment horizontal="right"/>
    </xf>
    <xf numFmtId="167" fontId="59" fillId="0" borderId="0" xfId="9154" applyNumberFormat="1" applyFont="1" applyFill="1" applyBorder="1" applyAlignment="1">
      <alignment horizontal="right"/>
    </xf>
  </cellXfs>
  <cellStyles count="9155">
    <cellStyle name="20% - Accent1" xfId="264" builtinId="30" customBuiltin="1"/>
    <cellStyle name="20% - Accent1 10" xfId="636"/>
    <cellStyle name="20% - Accent1 10 10" xfId="8666"/>
    <cellStyle name="20% - Accent1 10 2" xfId="1009"/>
    <cellStyle name="20% - Accent1 10 2 2" xfId="3643"/>
    <cellStyle name="20% - Accent1 10 2 3" xfId="7080"/>
    <cellStyle name="20% - Accent1 10 2 4" xfId="8665"/>
    <cellStyle name="20% - Accent1 10 3" xfId="1457"/>
    <cellStyle name="20% - Accent1 10 3 2" xfId="3644"/>
    <cellStyle name="20% - Accent1 10 3 3" xfId="7079"/>
    <cellStyle name="20% - Accent1 10 3 4" xfId="8664"/>
    <cellStyle name="20% - Accent1 10 4" xfId="2673"/>
    <cellStyle name="20% - Accent1 10 4 2" xfId="3645"/>
    <cellStyle name="20% - Accent1 10 4 3" xfId="7078"/>
    <cellStyle name="20% - Accent1 10 4 4" xfId="8663"/>
    <cellStyle name="20% - Accent1 10 5" xfId="2896"/>
    <cellStyle name="20% - Accent1 10 5 2" xfId="3646"/>
    <cellStyle name="20% - Accent1 10 5 3" xfId="7077"/>
    <cellStyle name="20% - Accent1 10 5 4" xfId="8662"/>
    <cellStyle name="20% - Accent1 10 6" xfId="3010"/>
    <cellStyle name="20% - Accent1 10 6 2" xfId="3647"/>
    <cellStyle name="20% - Accent1 10 6 3" xfId="7076"/>
    <cellStyle name="20% - Accent1 10 6 4" xfId="8661"/>
    <cellStyle name="20% - Accent1 10 7" xfId="3540"/>
    <cellStyle name="20% - Accent1 10 7 2" xfId="3648"/>
    <cellStyle name="20% - Accent1 10 7 3" xfId="7075"/>
    <cellStyle name="20% - Accent1 10 7 4" xfId="8660"/>
    <cellStyle name="20% - Accent1 10 8" xfId="3642"/>
    <cellStyle name="20% - Accent1 10 9" xfId="7081"/>
    <cellStyle name="20% - Accent1 11" xfId="643"/>
    <cellStyle name="20% - Accent1 11 10" xfId="8659"/>
    <cellStyle name="20% - Accent1 11 2" xfId="1016"/>
    <cellStyle name="20% - Accent1 11 2 2" xfId="3650"/>
    <cellStyle name="20% - Accent1 11 2 3" xfId="7073"/>
    <cellStyle name="20% - Accent1 11 2 4" xfId="8658"/>
    <cellStyle name="20% - Accent1 11 3" xfId="1464"/>
    <cellStyle name="20% - Accent1 11 3 2" xfId="3651"/>
    <cellStyle name="20% - Accent1 11 3 3" xfId="7072"/>
    <cellStyle name="20% - Accent1 11 3 4" xfId="8657"/>
    <cellStyle name="20% - Accent1 11 4" xfId="2680"/>
    <cellStyle name="20% - Accent1 11 4 2" xfId="3652"/>
    <cellStyle name="20% - Accent1 11 4 3" xfId="7071"/>
    <cellStyle name="20% - Accent1 11 4 4" xfId="8656"/>
    <cellStyle name="20% - Accent1 11 5" xfId="2903"/>
    <cellStyle name="20% - Accent1 11 5 2" xfId="3653"/>
    <cellStyle name="20% - Accent1 11 5 3" xfId="7070"/>
    <cellStyle name="20% - Accent1 11 5 4" xfId="8655"/>
    <cellStyle name="20% - Accent1 11 6" xfId="3017"/>
    <cellStyle name="20% - Accent1 11 6 2" xfId="3654"/>
    <cellStyle name="20% - Accent1 11 6 3" xfId="7069"/>
    <cellStyle name="20% - Accent1 11 6 4" xfId="8654"/>
    <cellStyle name="20% - Accent1 11 7" xfId="3547"/>
    <cellStyle name="20% - Accent1 11 7 2" xfId="3655"/>
    <cellStyle name="20% - Accent1 11 7 3" xfId="7068"/>
    <cellStyle name="20% - Accent1 11 7 4" xfId="8653"/>
    <cellStyle name="20% - Accent1 11 8" xfId="3649"/>
    <cellStyle name="20% - Accent1 11 9" xfId="7074"/>
    <cellStyle name="20% - Accent1 12" xfId="642"/>
    <cellStyle name="20% - Accent1 12 10" xfId="8652"/>
    <cellStyle name="20% - Accent1 12 2" xfId="1015"/>
    <cellStyle name="20% - Accent1 12 2 2" xfId="3657"/>
    <cellStyle name="20% - Accent1 12 2 3" xfId="7066"/>
    <cellStyle name="20% - Accent1 12 2 4" xfId="8651"/>
    <cellStyle name="20% - Accent1 12 3" xfId="1463"/>
    <cellStyle name="20% - Accent1 12 3 2" xfId="3658"/>
    <cellStyle name="20% - Accent1 12 3 3" xfId="7065"/>
    <cellStyle name="20% - Accent1 12 3 4" xfId="8650"/>
    <cellStyle name="20% - Accent1 12 4" xfId="2679"/>
    <cellStyle name="20% - Accent1 12 4 2" xfId="3659"/>
    <cellStyle name="20% - Accent1 12 4 3" xfId="7064"/>
    <cellStyle name="20% - Accent1 12 4 4" xfId="8649"/>
    <cellStyle name="20% - Accent1 12 5" xfId="2902"/>
    <cellStyle name="20% - Accent1 12 5 2" xfId="3660"/>
    <cellStyle name="20% - Accent1 12 5 3" xfId="7063"/>
    <cellStyle name="20% - Accent1 12 5 4" xfId="8648"/>
    <cellStyle name="20% - Accent1 12 6" xfId="3016"/>
    <cellStyle name="20% - Accent1 12 6 2" xfId="3661"/>
    <cellStyle name="20% - Accent1 12 6 3" xfId="7062"/>
    <cellStyle name="20% - Accent1 12 6 4" xfId="8647"/>
    <cellStyle name="20% - Accent1 12 7" xfId="3546"/>
    <cellStyle name="20% - Accent1 12 7 2" xfId="3662"/>
    <cellStyle name="20% - Accent1 12 7 3" xfId="7061"/>
    <cellStyle name="20% - Accent1 12 7 4" xfId="8646"/>
    <cellStyle name="20% - Accent1 12 8" xfId="3656"/>
    <cellStyle name="20% - Accent1 12 9" xfId="7067"/>
    <cellStyle name="20% - Accent1 13" xfId="676"/>
    <cellStyle name="20% - Accent1 13 2" xfId="3663"/>
    <cellStyle name="20% - Accent1 13 3" xfId="7060"/>
    <cellStyle name="20% - Accent1 13 4" xfId="8645"/>
    <cellStyle name="20% - Accent1 14" xfId="865"/>
    <cellStyle name="20% - Accent1 14 2" xfId="3664"/>
    <cellStyle name="20% - Accent1 14 3" xfId="7059"/>
    <cellStyle name="20% - Accent1 14 4" xfId="8644"/>
    <cellStyle name="20% - Accent1 15" xfId="726"/>
    <cellStyle name="20% - Accent1 16" xfId="1544"/>
    <cellStyle name="20% - Accent1 17" xfId="1499"/>
    <cellStyle name="20% - Accent1 18" xfId="706"/>
    <cellStyle name="20% - Accent1 19" xfId="1287"/>
    <cellStyle name="20% - Accent1 2" xfId="289"/>
    <cellStyle name="20% - Accent1 2 2" xfId="1655"/>
    <cellStyle name="20% - Accent1 2 3" xfId="1656"/>
    <cellStyle name="20% - Accent1 20" xfId="1600"/>
    <cellStyle name="20% - Accent1 21" xfId="1640"/>
    <cellStyle name="20% - Accent1 21 2" xfId="3674"/>
    <cellStyle name="20% - Accent1 21 3" xfId="7058"/>
    <cellStyle name="20% - Accent1 21 4" xfId="8643"/>
    <cellStyle name="20% - Accent1 22" xfId="2036"/>
    <cellStyle name="20% - Accent1 22 2" xfId="3675"/>
    <cellStyle name="20% - Accent1 22 3" xfId="7057"/>
    <cellStyle name="20% - Accent1 22 4" xfId="8642"/>
    <cellStyle name="20% - Accent1 23" xfId="2176"/>
    <cellStyle name="20% - Accent1 23 2" xfId="3676"/>
    <cellStyle name="20% - Accent1 23 3" xfId="7056"/>
    <cellStyle name="20% - Accent1 23 4" xfId="8641"/>
    <cellStyle name="20% - Accent1 24" xfId="2240"/>
    <cellStyle name="20% - Accent1 24 2" xfId="3677"/>
    <cellStyle name="20% - Accent1 24 3" xfId="7055"/>
    <cellStyle name="20% - Accent1 24 4" xfId="8640"/>
    <cellStyle name="20% - Accent1 25" xfId="2285"/>
    <cellStyle name="20% - Accent1 25 2" xfId="3678"/>
    <cellStyle name="20% - Accent1 25 3" xfId="7054"/>
    <cellStyle name="20% - Accent1 25 4" xfId="8639"/>
    <cellStyle name="20% - Accent1 26" xfId="2728"/>
    <cellStyle name="20% - Accent1 26 2" xfId="3679"/>
    <cellStyle name="20% - Accent1 26 3" xfId="7053"/>
    <cellStyle name="20% - Accent1 26 4" xfId="8638"/>
    <cellStyle name="20% - Accent1 27" xfId="2943"/>
    <cellStyle name="20% - Accent1 27 2" xfId="3680"/>
    <cellStyle name="20% - Accent1 27 3" xfId="7052"/>
    <cellStyle name="20% - Accent1 27 4" xfId="8637"/>
    <cellStyle name="20% - Accent1 28" xfId="3301"/>
    <cellStyle name="20% - Accent1 28 2" xfId="3681"/>
    <cellStyle name="20% - Accent1 28 3" xfId="7051"/>
    <cellStyle name="20% - Accent1 28 4" xfId="8636"/>
    <cellStyle name="20% - Accent1 29" xfId="3641"/>
    <cellStyle name="20% - Accent1 3" xfId="290"/>
    <cellStyle name="20% - Accent1 3 2" xfId="1657"/>
    <cellStyle name="20% - Accent1 3 3" xfId="1658"/>
    <cellStyle name="20% - Accent1 30" xfId="7082"/>
    <cellStyle name="20% - Accent1 31" xfId="8667"/>
    <cellStyle name="20% - Accent1 4" xfId="386"/>
    <cellStyle name="20% - Accent1 4 10" xfId="2407"/>
    <cellStyle name="20% - Accent1 4 10 2" xfId="3686"/>
    <cellStyle name="20% - Accent1 4 10 3" xfId="7049"/>
    <cellStyle name="20% - Accent1 4 10 4" xfId="8634"/>
    <cellStyle name="20% - Accent1 4 11" xfId="2788"/>
    <cellStyle name="20% - Accent1 4 11 2" xfId="3687"/>
    <cellStyle name="20% - Accent1 4 11 3" xfId="7048"/>
    <cellStyle name="20% - Accent1 4 11 4" xfId="8633"/>
    <cellStyle name="20% - Accent1 4 12" xfId="2961"/>
    <cellStyle name="20% - Accent1 4 12 2" xfId="3688"/>
    <cellStyle name="20% - Accent1 4 12 3" xfId="7047"/>
    <cellStyle name="20% - Accent1 4 12 4" xfId="8632"/>
    <cellStyle name="20% - Accent1 4 13" xfId="3340"/>
    <cellStyle name="20% - Accent1 4 13 2" xfId="3689"/>
    <cellStyle name="20% - Accent1 4 13 3" xfId="7046"/>
    <cellStyle name="20% - Accent1 4 13 4" xfId="8631"/>
    <cellStyle name="20% - Accent1 4 14" xfId="3685"/>
    <cellStyle name="20% - Accent1 4 15" xfId="7050"/>
    <cellStyle name="20% - Accent1 4 16" xfId="8635"/>
    <cellStyle name="20% - Accent1 4 2" xfId="541"/>
    <cellStyle name="20% - Accent1 4 2 10" xfId="2780"/>
    <cellStyle name="20% - Accent1 4 2 10 2" xfId="3691"/>
    <cellStyle name="20% - Accent1 4 2 10 3" xfId="7044"/>
    <cellStyle name="20% - Accent1 4 2 10 4" xfId="8629"/>
    <cellStyle name="20% - Accent1 4 2 11" xfId="3442"/>
    <cellStyle name="20% - Accent1 4 2 11 2" xfId="3692"/>
    <cellStyle name="20% - Accent1 4 2 11 3" xfId="7043"/>
    <cellStyle name="20% - Accent1 4 2 11 4" xfId="8628"/>
    <cellStyle name="20% - Accent1 4 2 12" xfId="3690"/>
    <cellStyle name="20% - Accent1 4 2 13" xfId="7045"/>
    <cellStyle name="20% - Accent1 4 2 14" xfId="8630"/>
    <cellStyle name="20% - Accent1 4 2 2" xfId="914"/>
    <cellStyle name="20% - Accent1 4 2 2 2" xfId="3693"/>
    <cellStyle name="20% - Accent1 4 2 2 3" xfId="7042"/>
    <cellStyle name="20% - Accent1 4 2 2 4" xfId="8627"/>
    <cellStyle name="20% - Accent1 4 2 3" xfId="1360"/>
    <cellStyle name="20% - Accent1 4 2 3 2" xfId="3694"/>
    <cellStyle name="20% - Accent1 4 2 3 3" xfId="7041"/>
    <cellStyle name="20% - Accent1 4 2 3 4" xfId="8626"/>
    <cellStyle name="20% - Accent1 4 2 4" xfId="1660"/>
    <cellStyle name="20% - Accent1 4 2 4 2" xfId="3695"/>
    <cellStyle name="20% - Accent1 4 2 4 3" xfId="7040"/>
    <cellStyle name="20% - Accent1 4 2 4 4" xfId="8625"/>
    <cellStyle name="20% - Accent1 4 2 5" xfId="2022"/>
    <cellStyle name="20% - Accent1 4 2 5 2" xfId="3696"/>
    <cellStyle name="20% - Accent1 4 2 5 3" xfId="7039"/>
    <cellStyle name="20% - Accent1 4 2 5 4" xfId="8624"/>
    <cellStyle name="20% - Accent1 4 2 6" xfId="2172"/>
    <cellStyle name="20% - Accent1 4 2 6 2" xfId="3697"/>
    <cellStyle name="20% - Accent1 4 2 6 3" xfId="7038"/>
    <cellStyle name="20% - Accent1 4 2 6 4" xfId="8623"/>
    <cellStyle name="20% - Accent1 4 2 7" xfId="2237"/>
    <cellStyle name="20% - Accent1 4 2 7 2" xfId="3698"/>
    <cellStyle name="20% - Accent1 4 2 7 3" xfId="7037"/>
    <cellStyle name="20% - Accent1 4 2 7 4" xfId="8622"/>
    <cellStyle name="20% - Accent1 4 2 8" xfId="2574"/>
    <cellStyle name="20% - Accent1 4 2 8 2" xfId="3699"/>
    <cellStyle name="20% - Accent1 4 2 8 3" xfId="7036"/>
    <cellStyle name="20% - Accent1 4 2 8 4" xfId="8621"/>
    <cellStyle name="20% - Accent1 4 2 9" xfId="2353"/>
    <cellStyle name="20% - Accent1 4 2 9 2" xfId="3700"/>
    <cellStyle name="20% - Accent1 4 2 9 3" xfId="7035"/>
    <cellStyle name="20% - Accent1 4 2 9 4" xfId="8620"/>
    <cellStyle name="20% - Accent1 4 3" xfId="510"/>
    <cellStyle name="20% - Accent1 4 3 10" xfId="2281"/>
    <cellStyle name="20% - Accent1 4 3 10 2" xfId="3702"/>
    <cellStyle name="20% - Accent1 4 3 10 3" xfId="7033"/>
    <cellStyle name="20% - Accent1 4 3 10 4" xfId="8618"/>
    <cellStyle name="20% - Accent1 4 3 11" xfId="3416"/>
    <cellStyle name="20% - Accent1 4 3 11 2" xfId="3703"/>
    <cellStyle name="20% - Accent1 4 3 11 3" xfId="7032"/>
    <cellStyle name="20% - Accent1 4 3 11 4" xfId="8617"/>
    <cellStyle name="20% - Accent1 4 3 12" xfId="3701"/>
    <cellStyle name="20% - Accent1 4 3 13" xfId="7034"/>
    <cellStyle name="20% - Accent1 4 3 14" xfId="8619"/>
    <cellStyle name="20% - Accent1 4 3 2" xfId="886"/>
    <cellStyle name="20% - Accent1 4 3 2 2" xfId="3704"/>
    <cellStyle name="20% - Accent1 4 3 2 3" xfId="7031"/>
    <cellStyle name="20% - Accent1 4 3 2 4" xfId="8616"/>
    <cellStyle name="20% - Accent1 4 3 3" xfId="1330"/>
    <cellStyle name="20% - Accent1 4 3 3 2" xfId="3705"/>
    <cellStyle name="20% - Accent1 4 3 3 3" xfId="7030"/>
    <cellStyle name="20% - Accent1 4 3 3 4" xfId="8615"/>
    <cellStyle name="20% - Accent1 4 3 4" xfId="1661"/>
    <cellStyle name="20% - Accent1 4 3 5" xfId="2020"/>
    <cellStyle name="20% - Accent1 4 3 6" xfId="2171"/>
    <cellStyle name="20% - Accent1 4 3 7" xfId="2236"/>
    <cellStyle name="20% - Accent1 4 3 8" xfId="2543"/>
    <cellStyle name="20% - Accent1 4 3 8 2" xfId="3710"/>
    <cellStyle name="20% - Accent1 4 3 8 3" xfId="7029"/>
    <cellStyle name="20% - Accent1 4 3 8 4" xfId="8614"/>
    <cellStyle name="20% - Accent1 4 3 9" xfId="2271"/>
    <cellStyle name="20% - Accent1 4 3 9 2" xfId="3711"/>
    <cellStyle name="20% - Accent1 4 3 9 3" xfId="7028"/>
    <cellStyle name="20% - Accent1 4 3 9 4" xfId="8613"/>
    <cellStyle name="20% - Accent1 4 4" xfId="766"/>
    <cellStyle name="20% - Accent1 4 4 2" xfId="3712"/>
    <cellStyle name="20% - Accent1 4 4 3" xfId="7027"/>
    <cellStyle name="20% - Accent1 4 4 4" xfId="8612"/>
    <cellStyle name="20% - Accent1 4 5" xfId="686"/>
    <cellStyle name="20% - Accent1 4 5 2" xfId="3713"/>
    <cellStyle name="20% - Accent1 4 5 3" xfId="7026"/>
    <cellStyle name="20% - Accent1 4 5 4" xfId="8611"/>
    <cellStyle name="20% - Accent1 4 6" xfId="1659"/>
    <cellStyle name="20% - Accent1 4 7" xfId="2025"/>
    <cellStyle name="20% - Accent1 4 8" xfId="2174"/>
    <cellStyle name="20% - Accent1 4 9" xfId="2239"/>
    <cellStyle name="20% - Accent1 5" xfId="424"/>
    <cellStyle name="20% - Accent1 5 10" xfId="2458"/>
    <cellStyle name="20% - Accent1 5 10 2" xfId="3719"/>
    <cellStyle name="20% - Accent1 5 10 3" xfId="7024"/>
    <cellStyle name="20% - Accent1 5 10 4" xfId="8609"/>
    <cellStyle name="20% - Accent1 5 11" xfId="2635"/>
    <cellStyle name="20% - Accent1 5 11 2" xfId="3720"/>
    <cellStyle name="20% - Accent1 5 11 3" xfId="7023"/>
    <cellStyle name="20% - Accent1 5 11 4" xfId="8608"/>
    <cellStyle name="20% - Accent1 5 12" xfId="2320"/>
    <cellStyle name="20% - Accent1 5 12 2" xfId="3721"/>
    <cellStyle name="20% - Accent1 5 12 3" xfId="7022"/>
    <cellStyle name="20% - Accent1 5 12 4" xfId="8607"/>
    <cellStyle name="20% - Accent1 5 13" xfId="3363"/>
    <cellStyle name="20% - Accent1 5 13 2" xfId="3722"/>
    <cellStyle name="20% - Accent1 5 13 3" xfId="7021"/>
    <cellStyle name="20% - Accent1 5 13 4" xfId="8606"/>
    <cellStyle name="20% - Accent1 5 14" xfId="3718"/>
    <cellStyle name="20% - Accent1 5 15" xfId="7025"/>
    <cellStyle name="20% - Accent1 5 16" xfId="8610"/>
    <cellStyle name="20% - Accent1 5 2" xfId="561"/>
    <cellStyle name="20% - Accent1 5 2 10" xfId="8605"/>
    <cellStyle name="20% - Accent1 5 2 2" xfId="936"/>
    <cellStyle name="20% - Accent1 5 2 2 2" xfId="3724"/>
    <cellStyle name="20% - Accent1 5 2 2 3" xfId="7019"/>
    <cellStyle name="20% - Accent1 5 2 2 4" xfId="8604"/>
    <cellStyle name="20% - Accent1 5 2 3" xfId="1382"/>
    <cellStyle name="20% - Accent1 5 2 3 2" xfId="3725"/>
    <cellStyle name="20% - Accent1 5 2 3 3" xfId="7018"/>
    <cellStyle name="20% - Accent1 5 2 3 4" xfId="8603"/>
    <cellStyle name="20% - Accent1 5 2 4" xfId="2596"/>
    <cellStyle name="20% - Accent1 5 2 4 2" xfId="3726"/>
    <cellStyle name="20% - Accent1 5 2 4 3" xfId="7017"/>
    <cellStyle name="20% - Accent1 5 2 4 4" xfId="8602"/>
    <cellStyle name="20% - Accent1 5 2 5" xfId="2484"/>
    <cellStyle name="20% - Accent1 5 2 5 2" xfId="3727"/>
    <cellStyle name="20% - Accent1 5 2 5 3" xfId="7016"/>
    <cellStyle name="20% - Accent1 5 2 5 4" xfId="8601"/>
    <cellStyle name="20% - Accent1 5 2 6" xfId="2861"/>
    <cellStyle name="20% - Accent1 5 2 6 2" xfId="3728"/>
    <cellStyle name="20% - Accent1 5 2 6 3" xfId="6994"/>
    <cellStyle name="20% - Accent1 5 2 6 4" xfId="8600"/>
    <cellStyle name="20% - Accent1 5 2 7" xfId="3463"/>
    <cellStyle name="20% - Accent1 5 2 7 2" xfId="3729"/>
    <cellStyle name="20% - Accent1 5 2 7 3" xfId="6955"/>
    <cellStyle name="20% - Accent1 5 2 7 4" xfId="8599"/>
    <cellStyle name="20% - Accent1 5 2 8" xfId="3723"/>
    <cellStyle name="20% - Accent1 5 2 9" xfId="7020"/>
    <cellStyle name="20% - Accent1 5 3" xfId="517"/>
    <cellStyle name="20% - Accent1 5 3 10" xfId="8598"/>
    <cellStyle name="20% - Accent1 5 3 2" xfId="893"/>
    <cellStyle name="20% - Accent1 5 3 2 2" xfId="3731"/>
    <cellStyle name="20% - Accent1 5 3 2 3" xfId="6953"/>
    <cellStyle name="20% - Accent1 5 3 2 4" xfId="8576"/>
    <cellStyle name="20% - Accent1 5 3 3" xfId="1337"/>
    <cellStyle name="20% - Accent1 5 3 3 2" xfId="3732"/>
    <cellStyle name="20% - Accent1 5 3 3 3" xfId="6952"/>
    <cellStyle name="20% - Accent1 5 3 3 4" xfId="8537"/>
    <cellStyle name="20% - Accent1 5 3 4" xfId="2550"/>
    <cellStyle name="20% - Accent1 5 3 4 2" xfId="3733"/>
    <cellStyle name="20% - Accent1 5 3 4 3" xfId="6897"/>
    <cellStyle name="20% - Accent1 5 3 4 4" xfId="8536"/>
    <cellStyle name="20% - Accent1 5 3 5" xfId="2364"/>
    <cellStyle name="20% - Accent1 5 3 5 2" xfId="3734"/>
    <cellStyle name="20% - Accent1 5 3 5 3" xfId="6859"/>
    <cellStyle name="20% - Accent1 5 3 5 4" xfId="8535"/>
    <cellStyle name="20% - Accent1 5 3 6" xfId="2757"/>
    <cellStyle name="20% - Accent1 5 3 6 2" xfId="3735"/>
    <cellStyle name="20% - Accent1 5 3 6 3" xfId="6858"/>
    <cellStyle name="20% - Accent1 5 3 6 4" xfId="8534"/>
    <cellStyle name="20% - Accent1 5 3 7" xfId="3422"/>
    <cellStyle name="20% - Accent1 5 3 7 2" xfId="3736"/>
    <cellStyle name="20% - Accent1 5 3 7 3" xfId="6857"/>
    <cellStyle name="20% - Accent1 5 3 7 4" xfId="8479"/>
    <cellStyle name="20% - Accent1 5 3 8" xfId="3730"/>
    <cellStyle name="20% - Accent1 5 3 9" xfId="6954"/>
    <cellStyle name="20% - Accent1 5 4" xfId="813"/>
    <cellStyle name="20% - Accent1 5 4 2" xfId="3737"/>
    <cellStyle name="20% - Accent1 5 4 3" xfId="6856"/>
    <cellStyle name="20% - Accent1 5 4 4" xfId="8441"/>
    <cellStyle name="20% - Accent1 5 5" xfId="1261"/>
    <cellStyle name="20% - Accent1 5 5 2" xfId="3738"/>
    <cellStyle name="20% - Accent1 5 5 3" xfId="6805"/>
    <cellStyle name="20% - Accent1 5 5 4" xfId="8440"/>
    <cellStyle name="20% - Accent1 5 6" xfId="1662"/>
    <cellStyle name="20% - Accent1 5 7" xfId="2019"/>
    <cellStyle name="20% - Accent1 5 8" xfId="2170"/>
    <cellStyle name="20% - Accent1 5 9" xfId="2235"/>
    <cellStyle name="20% - Accent1 6" xfId="467"/>
    <cellStyle name="20% - Accent1 7" xfId="473"/>
    <cellStyle name="20% - Accent1 7 10" xfId="3744"/>
    <cellStyle name="20% - Accent1 7 11" xfId="6803"/>
    <cellStyle name="20% - Accent1 7 12" xfId="8388"/>
    <cellStyle name="20% - Accent1 7 2" xfId="582"/>
    <cellStyle name="20% - Accent1 7 2 10" xfId="8387"/>
    <cellStyle name="20% - Accent1 7 2 2" xfId="958"/>
    <cellStyle name="20% - Accent1 7 2 2 2" xfId="3746"/>
    <cellStyle name="20% - Accent1 7 2 2 3" xfId="6801"/>
    <cellStyle name="20% - Accent1 7 2 2 4" xfId="8386"/>
    <cellStyle name="20% - Accent1 7 2 3" xfId="1405"/>
    <cellStyle name="20% - Accent1 7 2 3 2" xfId="3747"/>
    <cellStyle name="20% - Accent1 7 2 3 3" xfId="6800"/>
    <cellStyle name="20% - Accent1 7 2 3 4" xfId="8385"/>
    <cellStyle name="20% - Accent1 7 2 4" xfId="2619"/>
    <cellStyle name="20% - Accent1 7 2 4 2" xfId="3748"/>
    <cellStyle name="20% - Accent1 7 2 4 3" xfId="6799"/>
    <cellStyle name="20% - Accent1 7 2 4 4" xfId="8384"/>
    <cellStyle name="20% - Accent1 7 2 5" xfId="2488"/>
    <cellStyle name="20% - Accent1 7 2 5 2" xfId="3749"/>
    <cellStyle name="20% - Accent1 7 2 5 3" xfId="6798"/>
    <cellStyle name="20% - Accent1 7 2 5 4" xfId="8383"/>
    <cellStyle name="20% - Accent1 7 2 6" xfId="2865"/>
    <cellStyle name="20% - Accent1 7 2 6 2" xfId="3750"/>
    <cellStyle name="20% - Accent1 7 2 6 3" xfId="6797"/>
    <cellStyle name="20% - Accent1 7 2 6 4" xfId="8382"/>
    <cellStyle name="20% - Accent1 7 2 7" xfId="3486"/>
    <cellStyle name="20% - Accent1 7 2 7 2" xfId="3751"/>
    <cellStyle name="20% - Accent1 7 2 7 3" xfId="6796"/>
    <cellStyle name="20% - Accent1 7 2 7 4" xfId="8381"/>
    <cellStyle name="20% - Accent1 7 2 8" xfId="3745"/>
    <cellStyle name="20% - Accent1 7 2 9" xfId="6802"/>
    <cellStyle name="20% - Accent1 7 3" xfId="614"/>
    <cellStyle name="20% - Accent1 7 3 10" xfId="8380"/>
    <cellStyle name="20% - Accent1 7 3 2" xfId="990"/>
    <cellStyle name="20% - Accent1 7 3 2 2" xfId="3753"/>
    <cellStyle name="20% - Accent1 7 3 2 3" xfId="6794"/>
    <cellStyle name="20% - Accent1 7 3 2 4" xfId="8379"/>
    <cellStyle name="20% - Accent1 7 3 3" xfId="1435"/>
    <cellStyle name="20% - Accent1 7 3 3 2" xfId="3754"/>
    <cellStyle name="20% - Accent1 7 3 3 3" xfId="6793"/>
    <cellStyle name="20% - Accent1 7 3 3 4" xfId="8378"/>
    <cellStyle name="20% - Accent1 7 3 4" xfId="2651"/>
    <cellStyle name="20% - Accent1 7 3 4 2" xfId="3755"/>
    <cellStyle name="20% - Accent1 7 3 4 3" xfId="6792"/>
    <cellStyle name="20% - Accent1 7 3 4 4" xfId="8376"/>
    <cellStyle name="20% - Accent1 7 3 5" xfId="2309"/>
    <cellStyle name="20% - Accent1 7 3 5 2" xfId="3756"/>
    <cellStyle name="20% - Accent1 7 3 5 3" xfId="6791"/>
    <cellStyle name="20% - Accent1 7 3 5 4" xfId="8375"/>
    <cellStyle name="20% - Accent1 7 3 6" xfId="2753"/>
    <cellStyle name="20% - Accent1 7 3 6 2" xfId="3757"/>
    <cellStyle name="20% - Accent1 7 3 6 3" xfId="6790"/>
    <cellStyle name="20% - Accent1 7 3 6 4" xfId="8374"/>
    <cellStyle name="20% - Accent1 7 3 7" xfId="3518"/>
    <cellStyle name="20% - Accent1 7 3 7 2" xfId="3758"/>
    <cellStyle name="20% - Accent1 7 3 7 3" xfId="6789"/>
    <cellStyle name="20% - Accent1 7 3 7 4" xfId="8373"/>
    <cellStyle name="20% - Accent1 7 3 8" xfId="3752"/>
    <cellStyle name="20% - Accent1 7 3 9" xfId="6795"/>
    <cellStyle name="20% - Accent1 7 4" xfId="851"/>
    <cellStyle name="20% - Accent1 7 4 2" xfId="3759"/>
    <cellStyle name="20% - Accent1 7 4 3" xfId="6788"/>
    <cellStyle name="20% - Accent1 7 4 4" xfId="8372"/>
    <cellStyle name="20% - Accent1 7 5" xfId="1296"/>
    <cellStyle name="20% - Accent1 7 5 2" xfId="3760"/>
    <cellStyle name="20% - Accent1 7 5 3" xfId="6787"/>
    <cellStyle name="20% - Accent1 7 5 4" xfId="8371"/>
    <cellStyle name="20% - Accent1 7 6" xfId="2505"/>
    <cellStyle name="20% - Accent1 7 6 2" xfId="3761"/>
    <cellStyle name="20% - Accent1 7 6 3" xfId="6786"/>
    <cellStyle name="20% - Accent1 7 6 4" xfId="8370"/>
    <cellStyle name="20% - Accent1 7 7" xfId="2823"/>
    <cellStyle name="20% - Accent1 7 7 2" xfId="3762"/>
    <cellStyle name="20% - Accent1 7 7 3" xfId="6785"/>
    <cellStyle name="20% - Accent1 7 7 4" xfId="8369"/>
    <cellStyle name="20% - Accent1 7 8" xfId="2973"/>
    <cellStyle name="20% - Accent1 7 8 2" xfId="3763"/>
    <cellStyle name="20% - Accent1 7 8 3" xfId="6784"/>
    <cellStyle name="20% - Accent1 7 8 4" xfId="8368"/>
    <cellStyle name="20% - Accent1 7 9" xfId="3381"/>
    <cellStyle name="20% - Accent1 7 9 2" xfId="3764"/>
    <cellStyle name="20% - Accent1 7 9 3" xfId="6783"/>
    <cellStyle name="20% - Accent1 7 9 4" xfId="8367"/>
    <cellStyle name="20% - Accent1 8" xfId="494"/>
    <cellStyle name="20% - Accent1 8 10" xfId="8366"/>
    <cellStyle name="20% - Accent1 8 2" xfId="870"/>
    <cellStyle name="20% - Accent1 8 2 2" xfId="3766"/>
    <cellStyle name="20% - Accent1 8 2 3" xfId="6781"/>
    <cellStyle name="20% - Accent1 8 2 4" xfId="8365"/>
    <cellStyle name="20% - Accent1 8 3" xfId="1315"/>
    <cellStyle name="20% - Accent1 8 3 2" xfId="3767"/>
    <cellStyle name="20% - Accent1 8 3 3" xfId="6780"/>
    <cellStyle name="20% - Accent1 8 3 4" xfId="8364"/>
    <cellStyle name="20% - Accent1 8 4" xfId="2527"/>
    <cellStyle name="20% - Accent1 8 4 2" xfId="3768"/>
    <cellStyle name="20% - Accent1 8 4 3" xfId="6779"/>
    <cellStyle name="20% - Accent1 8 4 4" xfId="8363"/>
    <cellStyle name="20% - Accent1 8 5" xfId="2279"/>
    <cellStyle name="20% - Accent1 8 5 2" xfId="3769"/>
    <cellStyle name="20% - Accent1 8 5 3" xfId="6778"/>
    <cellStyle name="20% - Accent1 8 5 4" xfId="8362"/>
    <cellStyle name="20% - Accent1 8 6" xfId="2472"/>
    <cellStyle name="20% - Accent1 8 6 2" xfId="3770"/>
    <cellStyle name="20% - Accent1 8 6 3" xfId="6777"/>
    <cellStyle name="20% - Accent1 8 6 4" xfId="8361"/>
    <cellStyle name="20% - Accent1 8 7" xfId="3400"/>
    <cellStyle name="20% - Accent1 8 7 2" xfId="3771"/>
    <cellStyle name="20% - Accent1 8 7 3" xfId="6776"/>
    <cellStyle name="20% - Accent1 8 7 4" xfId="8360"/>
    <cellStyle name="20% - Accent1 8 8" xfId="3765"/>
    <cellStyle name="20% - Accent1 8 9" xfId="6782"/>
    <cellStyle name="20% - Accent1 9" xfId="539"/>
    <cellStyle name="20% - Accent1 9 10" xfId="8359"/>
    <cellStyle name="20% - Accent1 9 2" xfId="912"/>
    <cellStyle name="20% - Accent1 9 2 2" xfId="3773"/>
    <cellStyle name="20% - Accent1 9 2 3" xfId="6774"/>
    <cellStyle name="20% - Accent1 9 2 4" xfId="8358"/>
    <cellStyle name="20% - Accent1 9 3" xfId="1358"/>
    <cellStyle name="20% - Accent1 9 3 2" xfId="3774"/>
    <cellStyle name="20% - Accent1 9 3 3" xfId="6773"/>
    <cellStyle name="20% - Accent1 9 3 4" xfId="8357"/>
    <cellStyle name="20% - Accent1 9 4" xfId="2572"/>
    <cellStyle name="20% - Accent1 9 4 2" xfId="3775"/>
    <cellStyle name="20% - Accent1 9 4 3" xfId="6772"/>
    <cellStyle name="20% - Accent1 9 4 4" xfId="8356"/>
    <cellStyle name="20% - Accent1 9 5" xfId="2480"/>
    <cellStyle name="20% - Accent1 9 5 2" xfId="3776"/>
    <cellStyle name="20% - Accent1 9 5 3" xfId="6771"/>
    <cellStyle name="20% - Accent1 9 5 4" xfId="8355"/>
    <cellStyle name="20% - Accent1 9 6" xfId="2765"/>
    <cellStyle name="20% - Accent1 9 6 2" xfId="3777"/>
    <cellStyle name="20% - Accent1 9 6 3" xfId="6770"/>
    <cellStyle name="20% - Accent1 9 6 4" xfId="8354"/>
    <cellStyle name="20% - Accent1 9 7" xfId="3440"/>
    <cellStyle name="20% - Accent1 9 7 2" xfId="3778"/>
    <cellStyle name="20% - Accent1 9 7 3" xfId="6769"/>
    <cellStyle name="20% - Accent1 9 7 4" xfId="8353"/>
    <cellStyle name="20% - Accent1 9 8" xfId="3772"/>
    <cellStyle name="20% - Accent1 9 9" xfId="6775"/>
    <cellStyle name="20% - Accent2" xfId="268" builtinId="34" customBuiltin="1"/>
    <cellStyle name="20% - Accent2 10" xfId="640"/>
    <cellStyle name="20% - Accent2 10 10" xfId="8351"/>
    <cellStyle name="20% - Accent2 10 2" xfId="1013"/>
    <cellStyle name="20% - Accent2 10 2 2" xfId="3781"/>
    <cellStyle name="20% - Accent2 10 2 3" xfId="6762"/>
    <cellStyle name="20% - Accent2 10 2 4" xfId="8350"/>
    <cellStyle name="20% - Accent2 10 3" xfId="1461"/>
    <cellStyle name="20% - Accent2 10 3 2" xfId="3782"/>
    <cellStyle name="20% - Accent2 10 3 3" xfId="6761"/>
    <cellStyle name="20% - Accent2 10 3 4" xfId="8345"/>
    <cellStyle name="20% - Accent2 10 4" xfId="2677"/>
    <cellStyle name="20% - Accent2 10 4 2" xfId="3783"/>
    <cellStyle name="20% - Accent2 10 4 3" xfId="6760"/>
    <cellStyle name="20% - Accent2 10 4 4" xfId="8344"/>
    <cellStyle name="20% - Accent2 10 5" xfId="2900"/>
    <cellStyle name="20% - Accent2 10 5 2" xfId="3784"/>
    <cellStyle name="20% - Accent2 10 5 3" xfId="6759"/>
    <cellStyle name="20% - Accent2 10 5 4" xfId="8343"/>
    <cellStyle name="20% - Accent2 10 6" xfId="3014"/>
    <cellStyle name="20% - Accent2 10 6 2" xfId="3785"/>
    <cellStyle name="20% - Accent2 10 6 3" xfId="6758"/>
    <cellStyle name="20% - Accent2 10 6 4" xfId="8342"/>
    <cellStyle name="20% - Accent2 10 7" xfId="3544"/>
    <cellStyle name="20% - Accent2 10 7 2" xfId="3786"/>
    <cellStyle name="20% - Accent2 10 7 3" xfId="6757"/>
    <cellStyle name="20% - Accent2 10 7 4" xfId="8341"/>
    <cellStyle name="20% - Accent2 10 8" xfId="3780"/>
    <cellStyle name="20% - Accent2 10 9" xfId="6763"/>
    <cellStyle name="20% - Accent2 11" xfId="651"/>
    <cellStyle name="20% - Accent2 11 10" xfId="8340"/>
    <cellStyle name="20% - Accent2 11 2" xfId="1024"/>
    <cellStyle name="20% - Accent2 11 2 2" xfId="3788"/>
    <cellStyle name="20% - Accent2 11 2 3" xfId="6755"/>
    <cellStyle name="20% - Accent2 11 2 4" xfId="8339"/>
    <cellStyle name="20% - Accent2 11 3" xfId="1472"/>
    <cellStyle name="20% - Accent2 11 3 2" xfId="3789"/>
    <cellStyle name="20% - Accent2 11 3 3" xfId="6754"/>
    <cellStyle name="20% - Accent2 11 3 4" xfId="8338"/>
    <cellStyle name="20% - Accent2 11 4" xfId="2688"/>
    <cellStyle name="20% - Accent2 11 4 2" xfId="3790"/>
    <cellStyle name="20% - Accent2 11 4 3" xfId="6753"/>
    <cellStyle name="20% - Accent2 11 4 4" xfId="8337"/>
    <cellStyle name="20% - Accent2 11 5" xfId="2911"/>
    <cellStyle name="20% - Accent2 11 5 2" xfId="3791"/>
    <cellStyle name="20% - Accent2 11 5 3" xfId="6752"/>
    <cellStyle name="20% - Accent2 11 5 4" xfId="8336"/>
    <cellStyle name="20% - Accent2 11 6" xfId="3025"/>
    <cellStyle name="20% - Accent2 11 6 2" xfId="3792"/>
    <cellStyle name="20% - Accent2 11 6 3" xfId="6751"/>
    <cellStyle name="20% - Accent2 11 6 4" xfId="8335"/>
    <cellStyle name="20% - Accent2 11 7" xfId="3555"/>
    <cellStyle name="20% - Accent2 11 7 2" xfId="3793"/>
    <cellStyle name="20% - Accent2 11 7 3" xfId="6750"/>
    <cellStyle name="20% - Accent2 11 7 4" xfId="8333"/>
    <cellStyle name="20% - Accent2 11 8" xfId="3787"/>
    <cellStyle name="20% - Accent2 11 9" xfId="6756"/>
    <cellStyle name="20% - Accent2 12" xfId="661"/>
    <cellStyle name="20% - Accent2 12 10" xfId="8332"/>
    <cellStyle name="20% - Accent2 12 2" xfId="1034"/>
    <cellStyle name="20% - Accent2 12 2 2" xfId="3795"/>
    <cellStyle name="20% - Accent2 12 2 3" xfId="6748"/>
    <cellStyle name="20% - Accent2 12 2 4" xfId="8331"/>
    <cellStyle name="20% - Accent2 12 3" xfId="1482"/>
    <cellStyle name="20% - Accent2 12 3 2" xfId="3796"/>
    <cellStyle name="20% - Accent2 12 3 3" xfId="6747"/>
    <cellStyle name="20% - Accent2 12 3 4" xfId="8330"/>
    <cellStyle name="20% - Accent2 12 4" xfId="2698"/>
    <cellStyle name="20% - Accent2 12 4 2" xfId="3797"/>
    <cellStyle name="20% - Accent2 12 4 3" xfId="6746"/>
    <cellStyle name="20% - Accent2 12 4 4" xfId="8329"/>
    <cellStyle name="20% - Accent2 12 5" xfId="2921"/>
    <cellStyle name="20% - Accent2 12 5 2" xfId="3798"/>
    <cellStyle name="20% - Accent2 12 5 3" xfId="6745"/>
    <cellStyle name="20% - Accent2 12 5 4" xfId="8328"/>
    <cellStyle name="20% - Accent2 12 6" xfId="3035"/>
    <cellStyle name="20% - Accent2 12 6 2" xfId="3799"/>
    <cellStyle name="20% - Accent2 12 6 3" xfId="6744"/>
    <cellStyle name="20% - Accent2 12 6 4" xfId="8327"/>
    <cellStyle name="20% - Accent2 12 7" xfId="3565"/>
    <cellStyle name="20% - Accent2 12 7 2" xfId="3800"/>
    <cellStyle name="20% - Accent2 12 7 3" xfId="6743"/>
    <cellStyle name="20% - Accent2 12 7 4" xfId="8326"/>
    <cellStyle name="20% - Accent2 12 8" xfId="3794"/>
    <cellStyle name="20% - Accent2 12 9" xfId="6749"/>
    <cellStyle name="20% - Accent2 13" xfId="680"/>
    <cellStyle name="20% - Accent2 13 2" xfId="3801"/>
    <cellStyle name="20% - Accent2 13 3" xfId="6742"/>
    <cellStyle name="20% - Accent2 13 4" xfId="8325"/>
    <cellStyle name="20% - Accent2 14" xfId="904"/>
    <cellStyle name="20% - Accent2 14 2" xfId="3802"/>
    <cellStyle name="20% - Accent2 14 3" xfId="6741"/>
    <cellStyle name="20% - Accent2 14 4" xfId="8324"/>
    <cellStyle name="20% - Accent2 15" xfId="832"/>
    <cellStyle name="20% - Accent2 16" xfId="1550"/>
    <cellStyle name="20% - Accent2 17" xfId="721"/>
    <cellStyle name="20% - Accent2 18" xfId="807"/>
    <cellStyle name="20% - Accent2 19" xfId="789"/>
    <cellStyle name="20% - Accent2 2" xfId="291"/>
    <cellStyle name="20% - Accent2 2 2" xfId="1664"/>
    <cellStyle name="20% - Accent2 2 3" xfId="1665"/>
    <cellStyle name="20% - Accent2 20" xfId="1599"/>
    <cellStyle name="20% - Accent2 21" xfId="1663"/>
    <cellStyle name="20% - Accent2 21 2" xfId="3812"/>
    <cellStyle name="20% - Accent2 21 3" xfId="6740"/>
    <cellStyle name="20% - Accent2 21 4" xfId="8323"/>
    <cellStyle name="20% - Accent2 22" xfId="2016"/>
    <cellStyle name="20% - Accent2 22 2" xfId="3813"/>
    <cellStyle name="20% - Accent2 22 3" xfId="6739"/>
    <cellStyle name="20% - Accent2 22 4" xfId="8322"/>
    <cellStyle name="20% - Accent2 23" xfId="2169"/>
    <cellStyle name="20% - Accent2 23 2" xfId="3814"/>
    <cellStyle name="20% - Accent2 23 3" xfId="6738"/>
    <cellStyle name="20% - Accent2 23 4" xfId="8321"/>
    <cellStyle name="20% - Accent2 24" xfId="2234"/>
    <cellStyle name="20% - Accent2 24 2" xfId="3815"/>
    <cellStyle name="20% - Accent2 24 3" xfId="6737"/>
    <cellStyle name="20% - Accent2 24 4" xfId="8320"/>
    <cellStyle name="20% - Accent2 25" xfId="2289"/>
    <cellStyle name="20% - Accent2 25 2" xfId="3816"/>
    <cellStyle name="20% - Accent2 25 3" xfId="6736"/>
    <cellStyle name="20% - Accent2 25 4" xfId="8319"/>
    <cellStyle name="20% - Accent2 26" xfId="2491"/>
    <cellStyle name="20% - Accent2 26 2" xfId="3817"/>
    <cellStyle name="20% - Accent2 26 3" xfId="6735"/>
    <cellStyle name="20% - Accent2 26 4" xfId="8318"/>
    <cellStyle name="20% - Accent2 27" xfId="2760"/>
    <cellStyle name="20% - Accent2 27 2" xfId="3818"/>
    <cellStyle name="20% - Accent2 27 3" xfId="6734"/>
    <cellStyle name="20% - Accent2 27 4" xfId="8317"/>
    <cellStyle name="20% - Accent2 28" xfId="3303"/>
    <cellStyle name="20% - Accent2 28 2" xfId="3819"/>
    <cellStyle name="20% - Accent2 28 3" xfId="6733"/>
    <cellStyle name="20% - Accent2 28 4" xfId="8316"/>
    <cellStyle name="20% - Accent2 29" xfId="3779"/>
    <cellStyle name="20% - Accent2 3" xfId="292"/>
    <cellStyle name="20% - Accent2 3 2" xfId="1666"/>
    <cellStyle name="20% - Accent2 3 3" xfId="1667"/>
    <cellStyle name="20% - Accent2 30" xfId="6768"/>
    <cellStyle name="20% - Accent2 31" xfId="8352"/>
    <cellStyle name="20% - Accent2 4" xfId="387"/>
    <cellStyle name="20% - Accent2 4 10" xfId="2408"/>
    <cellStyle name="20% - Accent2 4 10 2" xfId="3824"/>
    <cellStyle name="20% - Accent2 4 10 3" xfId="6731"/>
    <cellStyle name="20% - Accent2 4 10 4" xfId="8314"/>
    <cellStyle name="20% - Accent2 4 11" xfId="2402"/>
    <cellStyle name="20% - Accent2 4 11 2" xfId="3825"/>
    <cellStyle name="20% - Accent2 4 11 3" xfId="6710"/>
    <cellStyle name="20% - Accent2 4 11 4" xfId="8313"/>
    <cellStyle name="20% - Accent2 4 12" xfId="2835"/>
    <cellStyle name="20% - Accent2 4 12 2" xfId="3826"/>
    <cellStyle name="20% - Accent2 4 12 3" xfId="6709"/>
    <cellStyle name="20% - Accent2 4 12 4" xfId="8292"/>
    <cellStyle name="20% - Accent2 4 13" xfId="3341"/>
    <cellStyle name="20% - Accent2 4 13 2" xfId="3827"/>
    <cellStyle name="20% - Accent2 4 13 3" xfId="6708"/>
    <cellStyle name="20% - Accent2 4 13 4" xfId="8291"/>
    <cellStyle name="20% - Accent2 4 14" xfId="3823"/>
    <cellStyle name="20% - Accent2 4 15" xfId="6732"/>
    <cellStyle name="20% - Accent2 4 16" xfId="8315"/>
    <cellStyle name="20% - Accent2 4 2" xfId="542"/>
    <cellStyle name="20% - Accent2 4 2 10" xfId="2791"/>
    <cellStyle name="20% - Accent2 4 2 10 2" xfId="3829"/>
    <cellStyle name="20% - Accent2 4 2 10 3" xfId="6706"/>
    <cellStyle name="20% - Accent2 4 2 10 4" xfId="8289"/>
    <cellStyle name="20% - Accent2 4 2 11" xfId="3443"/>
    <cellStyle name="20% - Accent2 4 2 11 2" xfId="3830"/>
    <cellStyle name="20% - Accent2 4 2 11 3" xfId="6705"/>
    <cellStyle name="20% - Accent2 4 2 11 4" xfId="8288"/>
    <cellStyle name="20% - Accent2 4 2 12" xfId="3828"/>
    <cellStyle name="20% - Accent2 4 2 13" xfId="6707"/>
    <cellStyle name="20% - Accent2 4 2 14" xfId="8290"/>
    <cellStyle name="20% - Accent2 4 2 2" xfId="915"/>
    <cellStyle name="20% - Accent2 4 2 2 2" xfId="3831"/>
    <cellStyle name="20% - Accent2 4 2 2 3" xfId="6704"/>
    <cellStyle name="20% - Accent2 4 2 2 4" xfId="8287"/>
    <cellStyle name="20% - Accent2 4 2 3" xfId="1361"/>
    <cellStyle name="20% - Accent2 4 2 3 2" xfId="3832"/>
    <cellStyle name="20% - Accent2 4 2 3 3" xfId="6703"/>
    <cellStyle name="20% - Accent2 4 2 3 4" xfId="8286"/>
    <cellStyle name="20% - Accent2 4 2 4" xfId="1669"/>
    <cellStyle name="20% - Accent2 4 2 4 2" xfId="3833"/>
    <cellStyle name="20% - Accent2 4 2 4 3" xfId="6702"/>
    <cellStyle name="20% - Accent2 4 2 4 4" xfId="8285"/>
    <cellStyle name="20% - Accent2 4 2 5" xfId="1985"/>
    <cellStyle name="20% - Accent2 4 2 5 2" xfId="3834"/>
    <cellStyle name="20% - Accent2 4 2 5 3" xfId="6701"/>
    <cellStyle name="20% - Accent2 4 2 5 4" xfId="8284"/>
    <cellStyle name="20% - Accent2 4 2 6" xfId="2166"/>
    <cellStyle name="20% - Accent2 4 2 6 2" xfId="3835"/>
    <cellStyle name="20% - Accent2 4 2 6 3" xfId="6699"/>
    <cellStyle name="20% - Accent2 4 2 6 4" xfId="8283"/>
    <cellStyle name="20% - Accent2 4 2 7" xfId="2231"/>
    <cellStyle name="20% - Accent2 4 2 7 2" xfId="3836"/>
    <cellStyle name="20% - Accent2 4 2 7 3" xfId="6698"/>
    <cellStyle name="20% - Accent2 4 2 7 4" xfId="8281"/>
    <cellStyle name="20% - Accent2 4 2 8" xfId="2575"/>
    <cellStyle name="20% - Accent2 4 2 8 2" xfId="3837"/>
    <cellStyle name="20% - Accent2 4 2 8 3" xfId="6697"/>
    <cellStyle name="20% - Accent2 4 2 8 4" xfId="8280"/>
    <cellStyle name="20% - Accent2 4 2 9" xfId="2300"/>
    <cellStyle name="20% - Accent2 4 2 9 2" xfId="3838"/>
    <cellStyle name="20% - Accent2 4 2 9 3" xfId="6696"/>
    <cellStyle name="20% - Accent2 4 2 9 4" xfId="8279"/>
    <cellStyle name="20% - Accent2 4 3" xfId="557"/>
    <cellStyle name="20% - Accent2 4 3 10" xfId="2755"/>
    <cellStyle name="20% - Accent2 4 3 10 2" xfId="3840"/>
    <cellStyle name="20% - Accent2 4 3 10 3" xfId="6694"/>
    <cellStyle name="20% - Accent2 4 3 10 4" xfId="8277"/>
    <cellStyle name="20% - Accent2 4 3 11" xfId="3459"/>
    <cellStyle name="20% - Accent2 4 3 11 2" xfId="3841"/>
    <cellStyle name="20% - Accent2 4 3 11 3" xfId="6693"/>
    <cellStyle name="20% - Accent2 4 3 11 4" xfId="8276"/>
    <cellStyle name="20% - Accent2 4 3 12" xfId="3839"/>
    <cellStyle name="20% - Accent2 4 3 13" xfId="6695"/>
    <cellStyle name="20% - Accent2 4 3 14" xfId="8278"/>
    <cellStyle name="20% - Accent2 4 3 2" xfId="932"/>
    <cellStyle name="20% - Accent2 4 3 2 2" xfId="3842"/>
    <cellStyle name="20% - Accent2 4 3 2 3" xfId="6692"/>
    <cellStyle name="20% - Accent2 4 3 2 4" xfId="8275"/>
    <cellStyle name="20% - Accent2 4 3 3" xfId="1378"/>
    <cellStyle name="20% - Accent2 4 3 3 2" xfId="3843"/>
    <cellStyle name="20% - Accent2 4 3 3 3" xfId="6691"/>
    <cellStyle name="20% - Accent2 4 3 3 4" xfId="8274"/>
    <cellStyle name="20% - Accent2 4 3 4" xfId="1670"/>
    <cellStyle name="20% - Accent2 4 3 5" xfId="1982"/>
    <cellStyle name="20% - Accent2 4 3 6" xfId="2165"/>
    <cellStyle name="20% - Accent2 4 3 7" xfId="2230"/>
    <cellStyle name="20% - Accent2 4 3 8" xfId="2592"/>
    <cellStyle name="20% - Accent2 4 3 8 2" xfId="3848"/>
    <cellStyle name="20% - Accent2 4 3 8 3" xfId="6689"/>
    <cellStyle name="20% - Accent2 4 3 8 4" xfId="8272"/>
    <cellStyle name="20% - Accent2 4 3 9" xfId="2451"/>
    <cellStyle name="20% - Accent2 4 3 9 2" xfId="3849"/>
    <cellStyle name="20% - Accent2 4 3 9 3" xfId="6688"/>
    <cellStyle name="20% - Accent2 4 3 9 4" xfId="8271"/>
    <cellStyle name="20% - Accent2 4 4" xfId="767"/>
    <cellStyle name="20% - Accent2 4 4 2" xfId="3850"/>
    <cellStyle name="20% - Accent2 4 4 3" xfId="6687"/>
    <cellStyle name="20% - Accent2 4 4 4" xfId="8270"/>
    <cellStyle name="20% - Accent2 4 5" xfId="835"/>
    <cellStyle name="20% - Accent2 4 5 2" xfId="3851"/>
    <cellStyle name="20% - Accent2 4 5 3" xfId="6686"/>
    <cellStyle name="20% - Accent2 4 5 4" xfId="8269"/>
    <cellStyle name="20% - Accent2 4 6" xfId="1668"/>
    <cellStyle name="20% - Accent2 4 7" xfId="1273"/>
    <cellStyle name="20% - Accent2 4 8" xfId="2167"/>
    <cellStyle name="20% - Accent2 4 9" xfId="2232"/>
    <cellStyle name="20% - Accent2 5" xfId="426"/>
    <cellStyle name="20% - Accent2 5 10" xfId="2460"/>
    <cellStyle name="20% - Accent2 5 10 2" xfId="3857"/>
    <cellStyle name="20% - Accent2 5 10 3" xfId="6683"/>
    <cellStyle name="20% - Accent2 5 10 4" xfId="8266"/>
    <cellStyle name="20% - Accent2 5 11" xfId="2818"/>
    <cellStyle name="20% - Accent2 5 11 2" xfId="3858"/>
    <cellStyle name="20% - Accent2 5 11 3" xfId="6682"/>
    <cellStyle name="20% - Accent2 5 11 4" xfId="8265"/>
    <cellStyle name="20% - Accent2 5 12" xfId="2971"/>
    <cellStyle name="20% - Accent2 5 12 2" xfId="3859"/>
    <cellStyle name="20% - Accent2 5 12 3" xfId="6681"/>
    <cellStyle name="20% - Accent2 5 12 4" xfId="8264"/>
    <cellStyle name="20% - Accent2 5 13" xfId="3365"/>
    <cellStyle name="20% - Accent2 5 13 2" xfId="3860"/>
    <cellStyle name="20% - Accent2 5 13 3" xfId="6680"/>
    <cellStyle name="20% - Accent2 5 13 4" xfId="8263"/>
    <cellStyle name="20% - Accent2 5 14" xfId="3856"/>
    <cellStyle name="20% - Accent2 5 15" xfId="6684"/>
    <cellStyle name="20% - Accent2 5 16" xfId="8267"/>
    <cellStyle name="20% - Accent2 5 2" xfId="563"/>
    <cellStyle name="20% - Accent2 5 2 10" xfId="8262"/>
    <cellStyle name="20% - Accent2 5 2 2" xfId="938"/>
    <cellStyle name="20% - Accent2 5 2 2 2" xfId="3862"/>
    <cellStyle name="20% - Accent2 5 2 2 3" xfId="6678"/>
    <cellStyle name="20% - Accent2 5 2 2 4" xfId="8261"/>
    <cellStyle name="20% - Accent2 5 2 3" xfId="1384"/>
    <cellStyle name="20% - Accent2 5 2 3 2" xfId="3863"/>
    <cellStyle name="20% - Accent2 5 2 3 3" xfId="6677"/>
    <cellStyle name="20% - Accent2 5 2 3 4" xfId="8260"/>
    <cellStyle name="20% - Accent2 5 2 4" xfId="2598"/>
    <cellStyle name="20% - Accent2 5 2 4 2" xfId="3864"/>
    <cellStyle name="20% - Accent2 5 2 4 3" xfId="6676"/>
    <cellStyle name="20% - Accent2 5 2 4 4" xfId="8259"/>
    <cellStyle name="20% - Accent2 5 2 5" xfId="2341"/>
    <cellStyle name="20% - Accent2 5 2 5 2" xfId="3865"/>
    <cellStyle name="20% - Accent2 5 2 5 3" xfId="6674"/>
    <cellStyle name="20% - Accent2 5 2 5 4" xfId="8258"/>
    <cellStyle name="20% - Accent2 5 2 6" xfId="2869"/>
    <cellStyle name="20% - Accent2 5 2 6 2" xfId="3866"/>
    <cellStyle name="20% - Accent2 5 2 6 3" xfId="6673"/>
    <cellStyle name="20% - Accent2 5 2 6 4" xfId="8256"/>
    <cellStyle name="20% - Accent2 5 2 7" xfId="3465"/>
    <cellStyle name="20% - Accent2 5 2 7 2" xfId="3867"/>
    <cellStyle name="20% - Accent2 5 2 7 3" xfId="6672"/>
    <cellStyle name="20% - Accent2 5 2 7 4" xfId="8255"/>
    <cellStyle name="20% - Accent2 5 2 8" xfId="3861"/>
    <cellStyle name="20% - Accent2 5 2 9" xfId="6679"/>
    <cellStyle name="20% - Accent2 5 3" xfId="600"/>
    <cellStyle name="20% - Accent2 5 3 10" xfId="8254"/>
    <cellStyle name="20% - Accent2 5 3 2" xfId="976"/>
    <cellStyle name="20% - Accent2 5 3 2 2" xfId="3869"/>
    <cellStyle name="20% - Accent2 5 3 2 3" xfId="6670"/>
    <cellStyle name="20% - Accent2 5 3 2 4" xfId="8253"/>
    <cellStyle name="20% - Accent2 5 3 3" xfId="1421"/>
    <cellStyle name="20% - Accent2 5 3 3 2" xfId="3870"/>
    <cellStyle name="20% - Accent2 5 3 3 3" xfId="6669"/>
    <cellStyle name="20% - Accent2 5 3 3 4" xfId="8252"/>
    <cellStyle name="20% - Accent2 5 3 4" xfId="2637"/>
    <cellStyle name="20% - Accent2 5 3 4 2" xfId="3871"/>
    <cellStyle name="20% - Accent2 5 3 4 3" xfId="6668"/>
    <cellStyle name="20% - Accent2 5 3 4 4" xfId="8251"/>
    <cellStyle name="20% - Accent2 5 3 5" xfId="2496"/>
    <cellStyle name="20% - Accent2 5 3 5 2" xfId="3872"/>
    <cellStyle name="20% - Accent2 5 3 5 3" xfId="6667"/>
    <cellStyle name="20% - Accent2 5 3 5 4" xfId="8250"/>
    <cellStyle name="20% - Accent2 5 3 6" xfId="2790"/>
    <cellStyle name="20% - Accent2 5 3 6 2" xfId="3873"/>
    <cellStyle name="20% - Accent2 5 3 6 3" xfId="6666"/>
    <cellStyle name="20% - Accent2 5 3 6 4" xfId="8249"/>
    <cellStyle name="20% - Accent2 5 3 7" xfId="3504"/>
    <cellStyle name="20% - Accent2 5 3 7 2" xfId="3874"/>
    <cellStyle name="20% - Accent2 5 3 7 3" xfId="6665"/>
    <cellStyle name="20% - Accent2 5 3 7 4" xfId="8248"/>
    <cellStyle name="20% - Accent2 5 3 8" xfId="3868"/>
    <cellStyle name="20% - Accent2 5 3 9" xfId="6671"/>
    <cellStyle name="20% - Accent2 5 4" xfId="815"/>
    <cellStyle name="20% - Accent2 5 4 2" xfId="3875"/>
    <cellStyle name="20% - Accent2 5 4 3" xfId="6663"/>
    <cellStyle name="20% - Accent2 5 4 4" xfId="8247"/>
    <cellStyle name="20% - Accent2 5 5" xfId="1263"/>
    <cellStyle name="20% - Accent2 5 5 2" xfId="3876"/>
    <cellStyle name="20% - Accent2 5 5 3" xfId="6662"/>
    <cellStyle name="20% - Accent2 5 5 4" xfId="8245"/>
    <cellStyle name="20% - Accent2 5 6" xfId="1671"/>
    <cellStyle name="20% - Accent2 5 7" xfId="1979"/>
    <cellStyle name="20% - Accent2 5 8" xfId="2164"/>
    <cellStyle name="20% - Accent2 5 9" xfId="2229"/>
    <cellStyle name="20% - Accent2 6" xfId="466"/>
    <cellStyle name="20% - Accent2 7" xfId="475"/>
    <cellStyle name="20% - Accent2 7 10" xfId="3882"/>
    <cellStyle name="20% - Accent2 7 11" xfId="6661"/>
    <cellStyle name="20% - Accent2 7 12" xfId="8244"/>
    <cellStyle name="20% - Accent2 7 2" xfId="584"/>
    <cellStyle name="20% - Accent2 7 2 10" xfId="8243"/>
    <cellStyle name="20% - Accent2 7 2 2" xfId="960"/>
    <cellStyle name="20% - Accent2 7 2 2 2" xfId="3884"/>
    <cellStyle name="20% - Accent2 7 2 2 3" xfId="6659"/>
    <cellStyle name="20% - Accent2 7 2 2 4" xfId="8242"/>
    <cellStyle name="20% - Accent2 7 2 3" xfId="1407"/>
    <cellStyle name="20% - Accent2 7 2 3 2" xfId="3885"/>
    <cellStyle name="20% - Accent2 7 2 3 3" xfId="6658"/>
    <cellStyle name="20% - Accent2 7 2 3 4" xfId="8241"/>
    <cellStyle name="20% - Accent2 7 2 4" xfId="2621"/>
    <cellStyle name="20% - Accent2 7 2 4 2" xfId="3886"/>
    <cellStyle name="20% - Accent2 7 2 4 3" xfId="6657"/>
    <cellStyle name="20% - Accent2 7 2 4 4" xfId="8240"/>
    <cellStyle name="20% - Accent2 7 2 5" xfId="2329"/>
    <cellStyle name="20% - Accent2 7 2 5 2" xfId="3887"/>
    <cellStyle name="20% - Accent2 7 2 5 3" xfId="6655"/>
    <cellStyle name="20% - Accent2 7 2 5 4" xfId="8239"/>
    <cellStyle name="20% - Accent2 7 2 6" xfId="2525"/>
    <cellStyle name="20% - Accent2 7 2 6 2" xfId="3888"/>
    <cellStyle name="20% - Accent2 7 2 6 3" xfId="6654"/>
    <cellStyle name="20% - Accent2 7 2 6 4" xfId="8237"/>
    <cellStyle name="20% - Accent2 7 2 7" xfId="3488"/>
    <cellStyle name="20% - Accent2 7 2 7 2" xfId="3889"/>
    <cellStyle name="20% - Accent2 7 2 7 3" xfId="6653"/>
    <cellStyle name="20% - Accent2 7 2 7 4" xfId="8236"/>
    <cellStyle name="20% - Accent2 7 2 8" xfId="3883"/>
    <cellStyle name="20% - Accent2 7 2 9" xfId="6660"/>
    <cellStyle name="20% - Accent2 7 3" xfId="616"/>
    <cellStyle name="20% - Accent2 7 3 10" xfId="8235"/>
    <cellStyle name="20% - Accent2 7 3 2" xfId="992"/>
    <cellStyle name="20% - Accent2 7 3 2 2" xfId="3891"/>
    <cellStyle name="20% - Accent2 7 3 2 3" xfId="6651"/>
    <cellStyle name="20% - Accent2 7 3 2 4" xfId="8234"/>
    <cellStyle name="20% - Accent2 7 3 3" xfId="1437"/>
    <cellStyle name="20% - Accent2 7 3 3 2" xfId="3892"/>
    <cellStyle name="20% - Accent2 7 3 3 3" xfId="6650"/>
    <cellStyle name="20% - Accent2 7 3 3 4" xfId="8233"/>
    <cellStyle name="20% - Accent2 7 3 4" xfId="2653"/>
    <cellStyle name="20% - Accent2 7 3 4 2" xfId="3893"/>
    <cellStyle name="20% - Accent2 7 3 4 3" xfId="6649"/>
    <cellStyle name="20% - Accent2 7 3 4 4" xfId="8232"/>
    <cellStyle name="20% - Accent2 7 3 5" xfId="2876"/>
    <cellStyle name="20% - Accent2 7 3 5 2" xfId="3894"/>
    <cellStyle name="20% - Accent2 7 3 5 3" xfId="6648"/>
    <cellStyle name="20% - Accent2 7 3 5 4" xfId="8231"/>
    <cellStyle name="20% - Accent2 7 3 6" xfId="2990"/>
    <cellStyle name="20% - Accent2 7 3 6 2" xfId="3895"/>
    <cellStyle name="20% - Accent2 7 3 6 3" xfId="6647"/>
    <cellStyle name="20% - Accent2 7 3 6 4" xfId="8230"/>
    <cellStyle name="20% - Accent2 7 3 7" xfId="3520"/>
    <cellStyle name="20% - Accent2 7 3 7 2" xfId="3896"/>
    <cellStyle name="20% - Accent2 7 3 7 3" xfId="6646"/>
    <cellStyle name="20% - Accent2 7 3 7 4" xfId="8229"/>
    <cellStyle name="20% - Accent2 7 3 8" xfId="3890"/>
    <cellStyle name="20% - Accent2 7 3 9" xfId="6652"/>
    <cellStyle name="20% - Accent2 7 4" xfId="853"/>
    <cellStyle name="20% - Accent2 7 4 2" xfId="3897"/>
    <cellStyle name="20% - Accent2 7 4 3" xfId="6623"/>
    <cellStyle name="20% - Accent2 7 4 4" xfId="8228"/>
    <cellStyle name="20% - Accent2 7 5" xfId="1298"/>
    <cellStyle name="20% - Accent2 7 5 2" xfId="3898"/>
    <cellStyle name="20% - Accent2 7 5 3" xfId="6622"/>
    <cellStyle name="20% - Accent2 7 5 4" xfId="8205"/>
    <cellStyle name="20% - Accent2 7 6" xfId="2507"/>
    <cellStyle name="20% - Accent2 7 6 2" xfId="3899"/>
    <cellStyle name="20% - Accent2 7 6 3" xfId="6621"/>
    <cellStyle name="20% - Accent2 7 6 4" xfId="8204"/>
    <cellStyle name="20% - Accent2 7 7" xfId="2816"/>
    <cellStyle name="20% - Accent2 7 7 2" xfId="3900"/>
    <cellStyle name="20% - Accent2 7 7 3" xfId="6620"/>
    <cellStyle name="20% - Accent2 7 7 4" xfId="8203"/>
    <cellStyle name="20% - Accent2 7 8" xfId="2970"/>
    <cellStyle name="20% - Accent2 7 8 2" xfId="3901"/>
    <cellStyle name="20% - Accent2 7 8 3" xfId="6619"/>
    <cellStyle name="20% - Accent2 7 8 4" xfId="8202"/>
    <cellStyle name="20% - Accent2 7 9" xfId="3383"/>
    <cellStyle name="20% - Accent2 7 9 2" xfId="3902"/>
    <cellStyle name="20% - Accent2 7 9 3" xfId="6618"/>
    <cellStyle name="20% - Accent2 7 9 4" xfId="8201"/>
    <cellStyle name="20% - Accent2 8" xfId="495"/>
    <cellStyle name="20% - Accent2 8 10" xfId="8200"/>
    <cellStyle name="20% - Accent2 8 2" xfId="871"/>
    <cellStyle name="20% - Accent2 8 2 2" xfId="3904"/>
    <cellStyle name="20% - Accent2 8 2 3" xfId="6616"/>
    <cellStyle name="20% - Accent2 8 2 4" xfId="8199"/>
    <cellStyle name="20% - Accent2 8 3" xfId="1316"/>
    <cellStyle name="20% - Accent2 8 3 2" xfId="3905"/>
    <cellStyle name="20% - Accent2 8 3 3" xfId="6615"/>
    <cellStyle name="20% - Accent2 8 3 4" xfId="8198"/>
    <cellStyle name="20% - Accent2 8 4" xfId="2528"/>
    <cellStyle name="20% - Accent2 8 4 2" xfId="3906"/>
    <cellStyle name="20% - Accent2 8 4 3" xfId="6614"/>
    <cellStyle name="20% - Accent2 8 4 4" xfId="8197"/>
    <cellStyle name="20% - Accent2 8 5" xfId="2456"/>
    <cellStyle name="20% - Accent2 8 5 2" xfId="3907"/>
    <cellStyle name="20% - Accent2 8 5 3" xfId="6613"/>
    <cellStyle name="20% - Accent2 8 5 4" xfId="8196"/>
    <cellStyle name="20% - Accent2 8 6" xfId="2394"/>
    <cellStyle name="20% - Accent2 8 6 2" xfId="3908"/>
    <cellStyle name="20% - Accent2 8 6 3" xfId="6612"/>
    <cellStyle name="20% - Accent2 8 6 4" xfId="8195"/>
    <cellStyle name="20% - Accent2 8 7" xfId="3401"/>
    <cellStyle name="20% - Accent2 8 7 2" xfId="3909"/>
    <cellStyle name="20% - Accent2 8 7 3" xfId="6611"/>
    <cellStyle name="20% - Accent2 8 7 4" xfId="8194"/>
    <cellStyle name="20% - Accent2 8 8" xfId="3903"/>
    <cellStyle name="20% - Accent2 8 9" xfId="6617"/>
    <cellStyle name="20% - Accent2 9" xfId="538"/>
    <cellStyle name="20% - Accent2 9 10" xfId="8193"/>
    <cellStyle name="20% - Accent2 9 2" xfId="911"/>
    <cellStyle name="20% - Accent2 9 2 2" xfId="3911"/>
    <cellStyle name="20% - Accent2 9 2 3" xfId="6609"/>
    <cellStyle name="20% - Accent2 9 2 4" xfId="8192"/>
    <cellStyle name="20% - Accent2 9 3" xfId="1357"/>
    <cellStyle name="20% - Accent2 9 3 2" xfId="3912"/>
    <cellStyle name="20% - Accent2 9 3 3" xfId="6608"/>
    <cellStyle name="20% - Accent2 9 3 4" xfId="8191"/>
    <cellStyle name="20% - Accent2 9 4" xfId="2571"/>
    <cellStyle name="20% - Accent2 9 4 2" xfId="3913"/>
    <cellStyle name="20% - Accent2 9 4 3" xfId="6607"/>
    <cellStyle name="20% - Accent2 9 4 4" xfId="8190"/>
    <cellStyle name="20% - Accent2 9 5" xfId="2304"/>
    <cellStyle name="20% - Accent2 9 5 2" xfId="3914"/>
    <cellStyle name="20% - Accent2 9 5 3" xfId="6605"/>
    <cellStyle name="20% - Accent2 9 5 4" xfId="8189"/>
    <cellStyle name="20% - Accent2 9 6" xfId="2397"/>
    <cellStyle name="20% - Accent2 9 6 2" xfId="3915"/>
    <cellStyle name="20% - Accent2 9 6 3" xfId="6604"/>
    <cellStyle name="20% - Accent2 9 6 4" xfId="8187"/>
    <cellStyle name="20% - Accent2 9 7" xfId="3439"/>
    <cellStyle name="20% - Accent2 9 7 2" xfId="3916"/>
    <cellStyle name="20% - Accent2 9 7 3" xfId="6603"/>
    <cellStyle name="20% - Accent2 9 7 4" xfId="8186"/>
    <cellStyle name="20% - Accent2 9 8" xfId="3910"/>
    <cellStyle name="20% - Accent2 9 9" xfId="6610"/>
    <cellStyle name="20% - Accent3" xfId="272" builtinId="38" customBuiltin="1"/>
    <cellStyle name="20% - Accent3 10" xfId="644"/>
    <cellStyle name="20% - Accent3 10 10" xfId="8184"/>
    <cellStyle name="20% - Accent3 10 2" xfId="1017"/>
    <cellStyle name="20% - Accent3 10 2 2" xfId="3919"/>
    <cellStyle name="20% - Accent3 10 2 3" xfId="6600"/>
    <cellStyle name="20% - Accent3 10 2 4" xfId="8183"/>
    <cellStyle name="20% - Accent3 10 3" xfId="1465"/>
    <cellStyle name="20% - Accent3 10 3 2" xfId="3920"/>
    <cellStyle name="20% - Accent3 10 3 3" xfId="6599"/>
    <cellStyle name="20% - Accent3 10 3 4" xfId="8181"/>
    <cellStyle name="20% - Accent3 10 4" xfId="2681"/>
    <cellStyle name="20% - Accent3 10 4 2" xfId="3921"/>
    <cellStyle name="20% - Accent3 10 4 3" xfId="6598"/>
    <cellStyle name="20% - Accent3 10 4 4" xfId="8180"/>
    <cellStyle name="20% - Accent3 10 5" xfId="2904"/>
    <cellStyle name="20% - Accent3 10 5 2" xfId="3922"/>
    <cellStyle name="20% - Accent3 10 5 3" xfId="6597"/>
    <cellStyle name="20% - Accent3 10 5 4" xfId="8179"/>
    <cellStyle name="20% - Accent3 10 6" xfId="3018"/>
    <cellStyle name="20% - Accent3 10 6 2" xfId="3923"/>
    <cellStyle name="20% - Accent3 10 6 3" xfId="6596"/>
    <cellStyle name="20% - Accent3 10 6 4" xfId="8178"/>
    <cellStyle name="20% - Accent3 10 7" xfId="3548"/>
    <cellStyle name="20% - Accent3 10 7 2" xfId="3924"/>
    <cellStyle name="20% - Accent3 10 7 3" xfId="6595"/>
    <cellStyle name="20% - Accent3 10 7 4" xfId="8177"/>
    <cellStyle name="20% - Accent3 10 8" xfId="3918"/>
    <cellStyle name="20% - Accent3 10 9" xfId="6601"/>
    <cellStyle name="20% - Accent3 11" xfId="638"/>
    <cellStyle name="20% - Accent3 11 10" xfId="8176"/>
    <cellStyle name="20% - Accent3 11 2" xfId="1011"/>
    <cellStyle name="20% - Accent3 11 2 2" xfId="3926"/>
    <cellStyle name="20% - Accent3 11 2 3" xfId="6593"/>
    <cellStyle name="20% - Accent3 11 2 4" xfId="8175"/>
    <cellStyle name="20% - Accent3 11 3" xfId="1459"/>
    <cellStyle name="20% - Accent3 11 3 2" xfId="3927"/>
    <cellStyle name="20% - Accent3 11 3 3" xfId="6592"/>
    <cellStyle name="20% - Accent3 11 3 4" xfId="8174"/>
    <cellStyle name="20% - Accent3 11 4" xfId="2675"/>
    <cellStyle name="20% - Accent3 11 4 2" xfId="3928"/>
    <cellStyle name="20% - Accent3 11 4 3" xfId="6591"/>
    <cellStyle name="20% - Accent3 11 4 4" xfId="8173"/>
    <cellStyle name="20% - Accent3 11 5" xfId="2898"/>
    <cellStyle name="20% - Accent3 11 5 2" xfId="3929"/>
    <cellStyle name="20% - Accent3 11 5 3" xfId="6590"/>
    <cellStyle name="20% - Accent3 11 5 4" xfId="8172"/>
    <cellStyle name="20% - Accent3 11 6" xfId="3012"/>
    <cellStyle name="20% - Accent3 11 6 2" xfId="3930"/>
    <cellStyle name="20% - Accent3 11 6 3" xfId="6589"/>
    <cellStyle name="20% - Accent3 11 6 4" xfId="8171"/>
    <cellStyle name="20% - Accent3 11 7" xfId="3542"/>
    <cellStyle name="20% - Accent3 11 7 2" xfId="3931"/>
    <cellStyle name="20% - Accent3 11 7 3" xfId="6588"/>
    <cellStyle name="20% - Accent3 11 7 4" xfId="8170"/>
    <cellStyle name="20% - Accent3 11 8" xfId="3925"/>
    <cellStyle name="20% - Accent3 11 9" xfId="6594"/>
    <cellStyle name="20% - Accent3 12" xfId="635"/>
    <cellStyle name="20% - Accent3 12 10" xfId="8169"/>
    <cellStyle name="20% - Accent3 12 2" xfId="1008"/>
    <cellStyle name="20% - Accent3 12 2 2" xfId="3933"/>
    <cellStyle name="20% - Accent3 12 2 3" xfId="6586"/>
    <cellStyle name="20% - Accent3 12 2 4" xfId="8168"/>
    <cellStyle name="20% - Accent3 12 3" xfId="1456"/>
    <cellStyle name="20% - Accent3 12 3 2" xfId="3934"/>
    <cellStyle name="20% - Accent3 12 3 3" xfId="6585"/>
    <cellStyle name="20% - Accent3 12 3 4" xfId="8167"/>
    <cellStyle name="20% - Accent3 12 4" xfId="2672"/>
    <cellStyle name="20% - Accent3 12 4 2" xfId="3935"/>
    <cellStyle name="20% - Accent3 12 4 3" xfId="6584"/>
    <cellStyle name="20% - Accent3 12 4 4" xfId="8166"/>
    <cellStyle name="20% - Accent3 12 5" xfId="2895"/>
    <cellStyle name="20% - Accent3 12 5 2" xfId="3936"/>
    <cellStyle name="20% - Accent3 12 5 3" xfId="6583"/>
    <cellStyle name="20% - Accent3 12 5 4" xfId="8165"/>
    <cellStyle name="20% - Accent3 12 6" xfId="3009"/>
    <cellStyle name="20% - Accent3 12 6 2" xfId="3937"/>
    <cellStyle name="20% - Accent3 12 6 3" xfId="6582"/>
    <cellStyle name="20% - Accent3 12 6 4" xfId="8164"/>
    <cellStyle name="20% - Accent3 12 7" xfId="3539"/>
    <cellStyle name="20% - Accent3 12 7 2" xfId="3938"/>
    <cellStyle name="20% - Accent3 12 7 3" xfId="6581"/>
    <cellStyle name="20% - Accent3 12 7 4" xfId="8163"/>
    <cellStyle name="20% - Accent3 12 8" xfId="3932"/>
    <cellStyle name="20% - Accent3 12 9" xfId="6587"/>
    <cellStyle name="20% - Accent3 13" xfId="684"/>
    <cellStyle name="20% - Accent3 13 2" xfId="3939"/>
    <cellStyle name="20% - Accent3 13 3" xfId="6580"/>
    <cellStyle name="20% - Accent3 13 4" xfId="8162"/>
    <cellStyle name="20% - Accent3 14" xfId="797"/>
    <cellStyle name="20% - Accent3 14 2" xfId="3940"/>
    <cellStyle name="20% - Accent3 14 3" xfId="6579"/>
    <cellStyle name="20% - Accent3 14 4" xfId="8161"/>
    <cellStyle name="20% - Accent3 15" xfId="742"/>
    <cellStyle name="20% - Accent3 16" xfId="1534"/>
    <cellStyle name="20% - Accent3 17" xfId="1526"/>
    <cellStyle name="20% - Accent3 18" xfId="839"/>
    <cellStyle name="20% - Accent3 19" xfId="1574"/>
    <cellStyle name="20% - Accent3 2" xfId="293"/>
    <cellStyle name="20% - Accent3 2 2" xfId="1674"/>
    <cellStyle name="20% - Accent3 2 3" xfId="1675"/>
    <cellStyle name="20% - Accent3 20" xfId="1615"/>
    <cellStyle name="20% - Accent3 21" xfId="1672"/>
    <cellStyle name="20% - Accent3 21 2" xfId="3943"/>
    <cellStyle name="20% - Accent3 21 3" xfId="6578"/>
    <cellStyle name="20% - Accent3 21 4" xfId="8160"/>
    <cellStyle name="20% - Accent3 22" xfId="1978"/>
    <cellStyle name="20% - Accent3 22 2" xfId="3944"/>
    <cellStyle name="20% - Accent3 22 3" xfId="6577"/>
    <cellStyle name="20% - Accent3 22 4" xfId="8159"/>
    <cellStyle name="20% - Accent3 23" xfId="2163"/>
    <cellStyle name="20% - Accent3 23 2" xfId="3945"/>
    <cellStyle name="20% - Accent3 23 3" xfId="6576"/>
    <cellStyle name="20% - Accent3 23 4" xfId="8158"/>
    <cellStyle name="20% - Accent3 24" xfId="2228"/>
    <cellStyle name="20% - Accent3 24 2" xfId="3946"/>
    <cellStyle name="20% - Accent3 24 3" xfId="6575"/>
    <cellStyle name="20% - Accent3 24 4" xfId="8157"/>
    <cellStyle name="20% - Accent3 25" xfId="2293"/>
    <cellStyle name="20% - Accent3 25 2" xfId="3947"/>
    <cellStyle name="20% - Accent3 25 3" xfId="6574"/>
    <cellStyle name="20% - Accent3 25 4" xfId="8156"/>
    <cellStyle name="20% - Accent3 26" xfId="2769"/>
    <cellStyle name="20% - Accent3 26 2" xfId="3948"/>
    <cellStyle name="20% - Accent3 26 3" xfId="6573"/>
    <cellStyle name="20% - Accent3 26 4" xfId="8155"/>
    <cellStyle name="20% - Accent3 27" xfId="2955"/>
    <cellStyle name="20% - Accent3 27 2" xfId="3949"/>
    <cellStyle name="20% - Accent3 27 3" xfId="6572"/>
    <cellStyle name="20% - Accent3 27 4" xfId="8154"/>
    <cellStyle name="20% - Accent3 28" xfId="3305"/>
    <cellStyle name="20% - Accent3 28 2" xfId="3950"/>
    <cellStyle name="20% - Accent3 28 3" xfId="6571"/>
    <cellStyle name="20% - Accent3 28 4" xfId="8153"/>
    <cellStyle name="20% - Accent3 29" xfId="3917"/>
    <cellStyle name="20% - Accent3 3" xfId="294"/>
    <cellStyle name="20% - Accent3 3 2" xfId="1676"/>
    <cellStyle name="20% - Accent3 3 3" xfId="1677"/>
    <cellStyle name="20% - Accent3 30" xfId="6602"/>
    <cellStyle name="20% - Accent3 31" xfId="8185"/>
    <cellStyle name="20% - Accent3 4" xfId="388"/>
    <cellStyle name="20% - Accent3 4 10" xfId="2409"/>
    <cellStyle name="20% - Accent3 4 10 2" xfId="3953"/>
    <cellStyle name="20% - Accent3 4 10 3" xfId="6569"/>
    <cellStyle name="20% - Accent3 4 10 4" xfId="8151"/>
    <cellStyle name="20% - Accent3 4 11" xfId="2722"/>
    <cellStyle name="20% - Accent3 4 11 2" xfId="3954"/>
    <cellStyle name="20% - Accent3 4 11 3" xfId="6568"/>
    <cellStyle name="20% - Accent3 4 11 4" xfId="8150"/>
    <cellStyle name="20% - Accent3 4 12" xfId="2941"/>
    <cellStyle name="20% - Accent3 4 12 2" xfId="3955"/>
    <cellStyle name="20% - Accent3 4 12 3" xfId="6567"/>
    <cellStyle name="20% - Accent3 4 12 4" xfId="8149"/>
    <cellStyle name="20% - Accent3 4 13" xfId="3342"/>
    <cellStyle name="20% - Accent3 4 13 2" xfId="3956"/>
    <cellStyle name="20% - Accent3 4 13 3" xfId="6566"/>
    <cellStyle name="20% - Accent3 4 13 4" xfId="8148"/>
    <cellStyle name="20% - Accent3 4 14" xfId="3952"/>
    <cellStyle name="20% - Accent3 4 15" xfId="6570"/>
    <cellStyle name="20% - Accent3 4 16" xfId="8152"/>
    <cellStyle name="20% - Accent3 4 2" xfId="543"/>
    <cellStyle name="20% - Accent3 4 2 10" xfId="2771"/>
    <cellStyle name="20% - Accent3 4 2 10 2" xfId="3958"/>
    <cellStyle name="20% - Accent3 4 2 10 3" xfId="6564"/>
    <cellStyle name="20% - Accent3 4 2 10 4" xfId="8146"/>
    <cellStyle name="20% - Accent3 4 2 11" xfId="3444"/>
    <cellStyle name="20% - Accent3 4 2 11 2" xfId="3959"/>
    <cellStyle name="20% - Accent3 4 2 11 3" xfId="6563"/>
    <cellStyle name="20% - Accent3 4 2 11 4" xfId="8145"/>
    <cellStyle name="20% - Accent3 4 2 12" xfId="3957"/>
    <cellStyle name="20% - Accent3 4 2 13" xfId="6565"/>
    <cellStyle name="20% - Accent3 4 2 14" xfId="8147"/>
    <cellStyle name="20% - Accent3 4 2 2" xfId="916"/>
    <cellStyle name="20% - Accent3 4 2 2 2" xfId="3960"/>
    <cellStyle name="20% - Accent3 4 2 2 3" xfId="6562"/>
    <cellStyle name="20% - Accent3 4 2 2 4" xfId="8144"/>
    <cellStyle name="20% - Accent3 4 2 3" xfId="1362"/>
    <cellStyle name="20% - Accent3 4 2 3 2" xfId="3961"/>
    <cellStyle name="20% - Accent3 4 2 3 3" xfId="6561"/>
    <cellStyle name="20% - Accent3 4 2 3 4" xfId="8143"/>
    <cellStyle name="20% - Accent3 4 2 4" xfId="1679"/>
    <cellStyle name="20% - Accent3 4 2 4 2" xfId="3962"/>
    <cellStyle name="20% - Accent3 4 2 4 3" xfId="6560"/>
    <cellStyle name="20% - Accent3 4 2 4 4" xfId="8142"/>
    <cellStyle name="20% - Accent3 4 2 5" xfId="1964"/>
    <cellStyle name="20% - Accent3 4 2 5 2" xfId="3963"/>
    <cellStyle name="20% - Accent3 4 2 5 3" xfId="6559"/>
    <cellStyle name="20% - Accent3 4 2 5 4" xfId="8141"/>
    <cellStyle name="20% - Accent3 4 2 6" xfId="2159"/>
    <cellStyle name="20% - Accent3 4 2 6 2" xfId="3964"/>
    <cellStyle name="20% - Accent3 4 2 6 3" xfId="6558"/>
    <cellStyle name="20% - Accent3 4 2 6 4" xfId="8140"/>
    <cellStyle name="20% - Accent3 4 2 7" xfId="2225"/>
    <cellStyle name="20% - Accent3 4 2 7 2" xfId="3965"/>
    <cellStyle name="20% - Accent3 4 2 7 3" xfId="6557"/>
    <cellStyle name="20% - Accent3 4 2 7 4" xfId="8139"/>
    <cellStyle name="20% - Accent3 4 2 8" xfId="2576"/>
    <cellStyle name="20% - Accent3 4 2 8 2" xfId="3966"/>
    <cellStyle name="20% - Accent3 4 2 8 3" xfId="6556"/>
    <cellStyle name="20% - Accent3 4 2 8 4" xfId="8138"/>
    <cellStyle name="20% - Accent3 4 2 9" xfId="2481"/>
    <cellStyle name="20% - Accent3 4 2 9 2" xfId="3967"/>
    <cellStyle name="20% - Accent3 4 2 9 3" xfId="6555"/>
    <cellStyle name="20% - Accent3 4 2 9 4" xfId="8137"/>
    <cellStyle name="20% - Accent3 4 3" xfId="524"/>
    <cellStyle name="20% - Accent3 4 3 10" xfId="2714"/>
    <cellStyle name="20% - Accent3 4 3 10 2" xfId="3969"/>
    <cellStyle name="20% - Accent3 4 3 10 3" xfId="6553"/>
    <cellStyle name="20% - Accent3 4 3 10 4" xfId="8135"/>
    <cellStyle name="20% - Accent3 4 3 11" xfId="3429"/>
    <cellStyle name="20% - Accent3 4 3 11 2" xfId="3970"/>
    <cellStyle name="20% - Accent3 4 3 11 3" xfId="6552"/>
    <cellStyle name="20% - Accent3 4 3 11 4" xfId="8134"/>
    <cellStyle name="20% - Accent3 4 3 12" xfId="3968"/>
    <cellStyle name="20% - Accent3 4 3 13" xfId="6554"/>
    <cellStyle name="20% - Accent3 4 3 14" xfId="8136"/>
    <cellStyle name="20% - Accent3 4 3 2" xfId="900"/>
    <cellStyle name="20% - Accent3 4 3 2 2" xfId="3971"/>
    <cellStyle name="20% - Accent3 4 3 2 3" xfId="6551"/>
    <cellStyle name="20% - Accent3 4 3 2 4" xfId="8133"/>
    <cellStyle name="20% - Accent3 4 3 3" xfId="1344"/>
    <cellStyle name="20% - Accent3 4 3 3 2" xfId="3972"/>
    <cellStyle name="20% - Accent3 4 3 3 3" xfId="6550"/>
    <cellStyle name="20% - Accent3 4 3 3 4" xfId="8132"/>
    <cellStyle name="20% - Accent3 4 3 4" xfId="1680"/>
    <cellStyle name="20% - Accent3 4 3 5" xfId="1961"/>
    <cellStyle name="20% - Accent3 4 3 6" xfId="2158"/>
    <cellStyle name="20% - Accent3 4 3 7" xfId="2224"/>
    <cellStyle name="20% - Accent3 4 3 8" xfId="2557"/>
    <cellStyle name="20% - Accent3 4 3 8 2" xfId="3977"/>
    <cellStyle name="20% - Accent3 4 3 8 3" xfId="6549"/>
    <cellStyle name="20% - Accent3 4 3 8 4" xfId="8131"/>
    <cellStyle name="20% - Accent3 4 3 9" xfId="2361"/>
    <cellStyle name="20% - Accent3 4 3 9 2" xfId="3978"/>
    <cellStyle name="20% - Accent3 4 3 9 3" xfId="6548"/>
    <cellStyle name="20% - Accent3 4 3 9 4" xfId="8130"/>
    <cellStyle name="20% - Accent3 4 4" xfId="768"/>
    <cellStyle name="20% - Accent3 4 4 2" xfId="3979"/>
    <cellStyle name="20% - Accent3 4 4 3" xfId="6547"/>
    <cellStyle name="20% - Accent3 4 4 4" xfId="8129"/>
    <cellStyle name="20% - Accent3 4 5" xfId="718"/>
    <cellStyle name="20% - Accent3 4 5 2" xfId="3980"/>
    <cellStyle name="20% - Accent3 4 5 3" xfId="6546"/>
    <cellStyle name="20% - Accent3 4 5 4" xfId="8128"/>
    <cellStyle name="20% - Accent3 4 6" xfId="1678"/>
    <cellStyle name="20% - Accent3 4 7" xfId="1965"/>
    <cellStyle name="20% - Accent3 4 8" xfId="2160"/>
    <cellStyle name="20% - Accent3 4 9" xfId="2226"/>
    <cellStyle name="20% - Accent3 5" xfId="428"/>
    <cellStyle name="20% - Accent3 5 10" xfId="2462"/>
    <cellStyle name="20% - Accent3 5 10 2" xfId="3985"/>
    <cellStyle name="20% - Accent3 5 10 3" xfId="6543"/>
    <cellStyle name="20% - Accent3 5 10 4" xfId="8125"/>
    <cellStyle name="20% - Accent3 5 11" xfId="2739"/>
    <cellStyle name="20% - Accent3 5 11 2" xfId="3986"/>
    <cellStyle name="20% - Accent3 5 11 3" xfId="6542"/>
    <cellStyle name="20% - Accent3 5 11 4" xfId="8124"/>
    <cellStyle name="20% - Accent3 5 12" xfId="2948"/>
    <cellStyle name="20% - Accent3 5 12 2" xfId="3987"/>
    <cellStyle name="20% - Accent3 5 12 3" xfId="6541"/>
    <cellStyle name="20% - Accent3 5 12 4" xfId="8123"/>
    <cellStyle name="20% - Accent3 5 13" xfId="3367"/>
    <cellStyle name="20% - Accent3 5 13 2" xfId="3988"/>
    <cellStyle name="20% - Accent3 5 13 3" xfId="6540"/>
    <cellStyle name="20% - Accent3 5 13 4" xfId="8122"/>
    <cellStyle name="20% - Accent3 5 14" xfId="3984"/>
    <cellStyle name="20% - Accent3 5 15" xfId="6544"/>
    <cellStyle name="20% - Accent3 5 16" xfId="8126"/>
    <cellStyle name="20% - Accent3 5 2" xfId="565"/>
    <cellStyle name="20% - Accent3 5 2 10" xfId="8121"/>
    <cellStyle name="20% - Accent3 5 2 2" xfId="940"/>
    <cellStyle name="20% - Accent3 5 2 2 2" xfId="3990"/>
    <cellStyle name="20% - Accent3 5 2 2 3" xfId="6538"/>
    <cellStyle name="20% - Accent3 5 2 2 4" xfId="8120"/>
    <cellStyle name="20% - Accent3 5 2 3" xfId="1386"/>
    <cellStyle name="20% - Accent3 5 2 3 2" xfId="3991"/>
    <cellStyle name="20% - Accent3 5 2 3 3" xfId="6537"/>
    <cellStyle name="20% - Accent3 5 2 3 4" xfId="8119"/>
    <cellStyle name="20% - Accent3 5 2 4" xfId="2600"/>
    <cellStyle name="20% - Accent3 5 2 4 2" xfId="3992"/>
    <cellStyle name="20% - Accent3 5 2 4 3" xfId="6536"/>
    <cellStyle name="20% - Accent3 5 2 4 4" xfId="8118"/>
    <cellStyle name="20% - Accent3 5 2 5" xfId="2485"/>
    <cellStyle name="20% - Accent3 5 2 5 2" xfId="3993"/>
    <cellStyle name="20% - Accent3 5 2 5 3" xfId="6535"/>
    <cellStyle name="20% - Accent3 5 2 5 4" xfId="8117"/>
    <cellStyle name="20% - Accent3 5 2 6" xfId="2873"/>
    <cellStyle name="20% - Accent3 5 2 6 2" xfId="3994"/>
    <cellStyle name="20% - Accent3 5 2 6 3" xfId="6534"/>
    <cellStyle name="20% - Accent3 5 2 6 4" xfId="8116"/>
    <cellStyle name="20% - Accent3 5 2 7" xfId="3467"/>
    <cellStyle name="20% - Accent3 5 2 7 2" xfId="3995"/>
    <cellStyle name="20% - Accent3 5 2 7 3" xfId="6533"/>
    <cellStyle name="20% - Accent3 5 2 7 4" xfId="8115"/>
    <cellStyle name="20% - Accent3 5 2 8" xfId="3989"/>
    <cellStyle name="20% - Accent3 5 2 9" xfId="6539"/>
    <cellStyle name="20% - Accent3 5 3" xfId="602"/>
    <cellStyle name="20% - Accent3 5 3 10" xfId="8114"/>
    <cellStyle name="20% - Accent3 5 3 2" xfId="978"/>
    <cellStyle name="20% - Accent3 5 3 2 2" xfId="3997"/>
    <cellStyle name="20% - Accent3 5 3 2 3" xfId="6531"/>
    <cellStyle name="20% - Accent3 5 3 2 4" xfId="8113"/>
    <cellStyle name="20% - Accent3 5 3 3" xfId="1423"/>
    <cellStyle name="20% - Accent3 5 3 3 2" xfId="3998"/>
    <cellStyle name="20% - Accent3 5 3 3 3" xfId="6530"/>
    <cellStyle name="20% - Accent3 5 3 3 4" xfId="8112"/>
    <cellStyle name="20% - Accent3 5 3 4" xfId="2639"/>
    <cellStyle name="20% - Accent3 5 3 4 2" xfId="3999"/>
    <cellStyle name="20% - Accent3 5 3 4 3" xfId="6529"/>
    <cellStyle name="20% - Accent3 5 3 4 4" xfId="8111"/>
    <cellStyle name="20% - Accent3 5 3 5" xfId="2317"/>
    <cellStyle name="20% - Accent3 5 3 5 2" xfId="4000"/>
    <cellStyle name="20% - Accent3 5 3 5 3" xfId="6528"/>
    <cellStyle name="20% - Accent3 5 3 5 4" xfId="8110"/>
    <cellStyle name="20% - Accent3 5 3 6" xfId="2838"/>
    <cellStyle name="20% - Accent3 5 3 6 2" xfId="4001"/>
    <cellStyle name="20% - Accent3 5 3 6 3" xfId="6527"/>
    <cellStyle name="20% - Accent3 5 3 6 4" xfId="8109"/>
    <cellStyle name="20% - Accent3 5 3 7" xfId="3506"/>
    <cellStyle name="20% - Accent3 5 3 7 2" xfId="4002"/>
    <cellStyle name="20% - Accent3 5 3 7 3" xfId="6526"/>
    <cellStyle name="20% - Accent3 5 3 7 4" xfId="8108"/>
    <cellStyle name="20% - Accent3 5 3 8" xfId="3996"/>
    <cellStyle name="20% - Accent3 5 3 9" xfId="6532"/>
    <cellStyle name="20% - Accent3 5 4" xfId="817"/>
    <cellStyle name="20% - Accent3 5 4 2" xfId="4003"/>
    <cellStyle name="20% - Accent3 5 4 3" xfId="6525"/>
    <cellStyle name="20% - Accent3 5 4 4" xfId="8107"/>
    <cellStyle name="20% - Accent3 5 5" xfId="1265"/>
    <cellStyle name="20% - Accent3 5 5 2" xfId="4004"/>
    <cellStyle name="20% - Accent3 5 5 3" xfId="6524"/>
    <cellStyle name="20% - Accent3 5 5 4" xfId="8106"/>
    <cellStyle name="20% - Accent3 5 6" xfId="1681"/>
    <cellStyle name="20% - Accent3 5 7" xfId="1958"/>
    <cellStyle name="20% - Accent3 5 8" xfId="2157"/>
    <cellStyle name="20% - Accent3 5 9" xfId="2223"/>
    <cellStyle name="20% - Accent3 6" xfId="423"/>
    <cellStyle name="20% - Accent3 7" xfId="477"/>
    <cellStyle name="20% - Accent3 7 10" xfId="4008"/>
    <cellStyle name="20% - Accent3 7 11" xfId="6523"/>
    <cellStyle name="20% - Accent3 7 12" xfId="8105"/>
    <cellStyle name="20% - Accent3 7 2" xfId="586"/>
    <cellStyle name="20% - Accent3 7 2 10" xfId="8104"/>
    <cellStyle name="20% - Accent3 7 2 2" xfId="962"/>
    <cellStyle name="20% - Accent3 7 2 2 2" xfId="4010"/>
    <cellStyle name="20% - Accent3 7 2 2 3" xfId="6521"/>
    <cellStyle name="20% - Accent3 7 2 2 4" xfId="8103"/>
    <cellStyle name="20% - Accent3 7 2 3" xfId="1409"/>
    <cellStyle name="20% - Accent3 7 2 3 2" xfId="4011"/>
    <cellStyle name="20% - Accent3 7 2 3 3" xfId="6520"/>
    <cellStyle name="20% - Accent3 7 2 3 4" xfId="8102"/>
    <cellStyle name="20% - Accent3 7 2 4" xfId="2623"/>
    <cellStyle name="20% - Accent3 7 2 4 2" xfId="4012"/>
    <cellStyle name="20% - Accent3 7 2 4 3" xfId="6519"/>
    <cellStyle name="20% - Accent3 7 2 4 4" xfId="8101"/>
    <cellStyle name="20% - Accent3 7 2 5" xfId="2328"/>
    <cellStyle name="20% - Accent3 7 2 5 2" xfId="4013"/>
    <cellStyle name="20% - Accent3 7 2 5 3" xfId="6518"/>
    <cellStyle name="20% - Accent3 7 2 5 4" xfId="8100"/>
    <cellStyle name="20% - Accent3 7 2 6" xfId="2723"/>
    <cellStyle name="20% - Accent3 7 2 6 2" xfId="4014"/>
    <cellStyle name="20% - Accent3 7 2 6 3" xfId="6517"/>
    <cellStyle name="20% - Accent3 7 2 6 4" xfId="8099"/>
    <cellStyle name="20% - Accent3 7 2 7" xfId="3490"/>
    <cellStyle name="20% - Accent3 7 2 7 2" xfId="4015"/>
    <cellStyle name="20% - Accent3 7 2 7 3" xfId="6516"/>
    <cellStyle name="20% - Accent3 7 2 7 4" xfId="8098"/>
    <cellStyle name="20% - Accent3 7 2 8" xfId="4009"/>
    <cellStyle name="20% - Accent3 7 2 9" xfId="6522"/>
    <cellStyle name="20% - Accent3 7 3" xfId="618"/>
    <cellStyle name="20% - Accent3 7 3 10" xfId="8097"/>
    <cellStyle name="20% - Accent3 7 3 2" xfId="994"/>
    <cellStyle name="20% - Accent3 7 3 2 2" xfId="4017"/>
    <cellStyle name="20% - Accent3 7 3 2 3" xfId="6514"/>
    <cellStyle name="20% - Accent3 7 3 2 4" xfId="8096"/>
    <cellStyle name="20% - Accent3 7 3 3" xfId="1439"/>
    <cellStyle name="20% - Accent3 7 3 3 2" xfId="4018"/>
    <cellStyle name="20% - Accent3 7 3 3 3" xfId="6513"/>
    <cellStyle name="20% - Accent3 7 3 3 4" xfId="8095"/>
    <cellStyle name="20% - Accent3 7 3 4" xfId="2655"/>
    <cellStyle name="20% - Accent3 7 3 4 2" xfId="4019"/>
    <cellStyle name="20% - Accent3 7 3 4 3" xfId="6512"/>
    <cellStyle name="20% - Accent3 7 3 4 4" xfId="8094"/>
    <cellStyle name="20% - Accent3 7 3 5" xfId="2878"/>
    <cellStyle name="20% - Accent3 7 3 5 2" xfId="4020"/>
    <cellStyle name="20% - Accent3 7 3 5 3" xfId="6511"/>
    <cellStyle name="20% - Accent3 7 3 5 4" xfId="8093"/>
    <cellStyle name="20% - Accent3 7 3 6" xfId="2992"/>
    <cellStyle name="20% - Accent3 7 3 6 2" xfId="4021"/>
    <cellStyle name="20% - Accent3 7 3 6 3" xfId="6510"/>
    <cellStyle name="20% - Accent3 7 3 6 4" xfId="8092"/>
    <cellStyle name="20% - Accent3 7 3 7" xfId="3522"/>
    <cellStyle name="20% - Accent3 7 3 7 2" xfId="4022"/>
    <cellStyle name="20% - Accent3 7 3 7 3" xfId="6509"/>
    <cellStyle name="20% - Accent3 7 3 7 4" xfId="8091"/>
    <cellStyle name="20% - Accent3 7 3 8" xfId="4016"/>
    <cellStyle name="20% - Accent3 7 3 9" xfId="6515"/>
    <cellStyle name="20% - Accent3 7 4" xfId="855"/>
    <cellStyle name="20% - Accent3 7 4 2" xfId="4023"/>
    <cellStyle name="20% - Accent3 7 4 3" xfId="6505"/>
    <cellStyle name="20% - Accent3 7 4 4" xfId="8087"/>
    <cellStyle name="20% - Accent3 7 5" xfId="1300"/>
    <cellStyle name="20% - Accent3 7 5 2" xfId="4024"/>
    <cellStyle name="20% - Accent3 7 5 3" xfId="6501"/>
    <cellStyle name="20% - Accent3 7 5 4" xfId="8083"/>
    <cellStyle name="20% - Accent3 7 6" xfId="2509"/>
    <cellStyle name="20% - Accent3 7 6 2" xfId="4025"/>
    <cellStyle name="20% - Accent3 7 6 3" xfId="6500"/>
    <cellStyle name="20% - Accent3 7 6 4" xfId="8082"/>
    <cellStyle name="20% - Accent3 7 7" xfId="2399"/>
    <cellStyle name="20% - Accent3 7 7 2" xfId="4026"/>
    <cellStyle name="20% - Accent3 7 7 3" xfId="6499"/>
    <cellStyle name="20% - Accent3 7 7 4" xfId="8081"/>
    <cellStyle name="20% - Accent3 7 8" xfId="2836"/>
    <cellStyle name="20% - Accent3 7 8 2" xfId="4027"/>
    <cellStyle name="20% - Accent3 7 8 3" xfId="6498"/>
    <cellStyle name="20% - Accent3 7 8 4" xfId="8080"/>
    <cellStyle name="20% - Accent3 7 9" xfId="3385"/>
    <cellStyle name="20% - Accent3 7 9 2" xfId="4028"/>
    <cellStyle name="20% - Accent3 7 9 3" xfId="6497"/>
    <cellStyle name="20% - Accent3 7 9 4" xfId="8079"/>
    <cellStyle name="20% - Accent3 8" xfId="496"/>
    <cellStyle name="20% - Accent3 8 10" xfId="8078"/>
    <cellStyle name="20% - Accent3 8 2" xfId="872"/>
    <cellStyle name="20% - Accent3 8 2 2" xfId="4030"/>
    <cellStyle name="20% - Accent3 8 2 3" xfId="6495"/>
    <cellStyle name="20% - Accent3 8 2 4" xfId="8077"/>
    <cellStyle name="20% - Accent3 8 3" xfId="1317"/>
    <cellStyle name="20% - Accent3 8 3 2" xfId="4031"/>
    <cellStyle name="20% - Accent3 8 3 3" xfId="6494"/>
    <cellStyle name="20% - Accent3 8 3 4" xfId="8076"/>
    <cellStyle name="20% - Accent3 8 4" xfId="2529"/>
    <cellStyle name="20% - Accent3 8 4 2" xfId="4032"/>
    <cellStyle name="20% - Accent3 8 4 3" xfId="6493"/>
    <cellStyle name="20% - Accent3 8 4 4" xfId="8075"/>
    <cellStyle name="20% - Accent3 8 5" xfId="2375"/>
    <cellStyle name="20% - Accent3 8 5 2" xfId="4033"/>
    <cellStyle name="20% - Accent3 8 5 3" xfId="6492"/>
    <cellStyle name="20% - Accent3 8 5 4" xfId="8074"/>
    <cellStyle name="20% - Accent3 8 6" xfId="2398"/>
    <cellStyle name="20% - Accent3 8 6 2" xfId="4034"/>
    <cellStyle name="20% - Accent3 8 6 3" xfId="6491"/>
    <cellStyle name="20% - Accent3 8 6 4" xfId="8073"/>
    <cellStyle name="20% - Accent3 8 7" xfId="3402"/>
    <cellStyle name="20% - Accent3 8 7 2" xfId="4035"/>
    <cellStyle name="20% - Accent3 8 7 3" xfId="6490"/>
    <cellStyle name="20% - Accent3 8 7 4" xfId="8072"/>
    <cellStyle name="20% - Accent3 8 8" xfId="4029"/>
    <cellStyle name="20% - Accent3 8 9" xfId="6496"/>
    <cellStyle name="20% - Accent3 9" xfId="516"/>
    <cellStyle name="20% - Accent3 9 10" xfId="8071"/>
    <cellStyle name="20% - Accent3 9 2" xfId="892"/>
    <cellStyle name="20% - Accent3 9 2 2" xfId="4037"/>
    <cellStyle name="20% - Accent3 9 2 3" xfId="6488"/>
    <cellStyle name="20% - Accent3 9 2 4" xfId="8070"/>
    <cellStyle name="20% - Accent3 9 3" xfId="1336"/>
    <cellStyle name="20% - Accent3 9 3 2" xfId="4038"/>
    <cellStyle name="20% - Accent3 9 3 3" xfId="6487"/>
    <cellStyle name="20% - Accent3 9 3 4" xfId="8068"/>
    <cellStyle name="20% - Accent3 9 4" xfId="2549"/>
    <cellStyle name="20% - Accent3 9 4 2" xfId="4039"/>
    <cellStyle name="20% - Accent3 9 4 3" xfId="6486"/>
    <cellStyle name="20% - Accent3 9 4 4" xfId="8067"/>
    <cellStyle name="20% - Accent3 9 5" xfId="2365"/>
    <cellStyle name="20% - Accent3 9 5 2" xfId="4040"/>
    <cellStyle name="20% - Accent3 9 5 3" xfId="6485"/>
    <cellStyle name="20% - Accent3 9 5 4" xfId="8066"/>
    <cellStyle name="20% - Accent3 9 6" xfId="2822"/>
    <cellStyle name="20% - Accent3 9 6 2" xfId="4041"/>
    <cellStyle name="20% - Accent3 9 6 3" xfId="6484"/>
    <cellStyle name="20% - Accent3 9 6 4" xfId="8065"/>
    <cellStyle name="20% - Accent3 9 7" xfId="3421"/>
    <cellStyle name="20% - Accent3 9 7 2" xfId="4042"/>
    <cellStyle name="20% - Accent3 9 7 3" xfId="6483"/>
    <cellStyle name="20% - Accent3 9 7 4" xfId="8064"/>
    <cellStyle name="20% - Accent3 9 8" xfId="4036"/>
    <cellStyle name="20% - Accent3 9 9" xfId="6489"/>
    <cellStyle name="20% - Accent4" xfId="276" builtinId="42" customBuiltin="1"/>
    <cellStyle name="20% - Accent4 10" xfId="646"/>
    <cellStyle name="20% - Accent4 10 10" xfId="8062"/>
    <cellStyle name="20% - Accent4 10 2" xfId="1019"/>
    <cellStyle name="20% - Accent4 10 2 2" xfId="4045"/>
    <cellStyle name="20% - Accent4 10 2 3" xfId="6480"/>
    <cellStyle name="20% - Accent4 10 2 4" xfId="8061"/>
    <cellStyle name="20% - Accent4 10 3" xfId="1467"/>
    <cellStyle name="20% - Accent4 10 3 2" xfId="4046"/>
    <cellStyle name="20% - Accent4 10 3 3" xfId="6479"/>
    <cellStyle name="20% - Accent4 10 3 4" xfId="8060"/>
    <cellStyle name="20% - Accent4 10 4" xfId="2683"/>
    <cellStyle name="20% - Accent4 10 4 2" xfId="4047"/>
    <cellStyle name="20% - Accent4 10 4 3" xfId="6478"/>
    <cellStyle name="20% - Accent4 10 4 4" xfId="8059"/>
    <cellStyle name="20% - Accent4 10 5" xfId="2906"/>
    <cellStyle name="20% - Accent4 10 5 2" xfId="4048"/>
    <cellStyle name="20% - Accent4 10 5 3" xfId="6477"/>
    <cellStyle name="20% - Accent4 10 5 4" xfId="8058"/>
    <cellStyle name="20% - Accent4 10 6" xfId="3020"/>
    <cellStyle name="20% - Accent4 10 6 2" xfId="4049"/>
    <cellStyle name="20% - Accent4 10 6 3" xfId="6476"/>
    <cellStyle name="20% - Accent4 10 6 4" xfId="8057"/>
    <cellStyle name="20% - Accent4 10 7" xfId="3550"/>
    <cellStyle name="20% - Accent4 10 7 2" xfId="4050"/>
    <cellStyle name="20% - Accent4 10 7 3" xfId="6475"/>
    <cellStyle name="20% - Accent4 10 7 4" xfId="8056"/>
    <cellStyle name="20% - Accent4 10 8" xfId="4044"/>
    <cellStyle name="20% - Accent4 10 9" xfId="6481"/>
    <cellStyle name="20% - Accent4 11" xfId="656"/>
    <cellStyle name="20% - Accent4 11 10" xfId="8055"/>
    <cellStyle name="20% - Accent4 11 2" xfId="1029"/>
    <cellStyle name="20% - Accent4 11 2 2" xfId="4052"/>
    <cellStyle name="20% - Accent4 11 2 3" xfId="6473"/>
    <cellStyle name="20% - Accent4 11 2 4" xfId="8054"/>
    <cellStyle name="20% - Accent4 11 3" xfId="1477"/>
    <cellStyle name="20% - Accent4 11 3 2" xfId="4053"/>
    <cellStyle name="20% - Accent4 11 3 3" xfId="6472"/>
    <cellStyle name="20% - Accent4 11 3 4" xfId="8053"/>
    <cellStyle name="20% - Accent4 11 4" xfId="2693"/>
    <cellStyle name="20% - Accent4 11 4 2" xfId="4054"/>
    <cellStyle name="20% - Accent4 11 4 3" xfId="6471"/>
    <cellStyle name="20% - Accent4 11 4 4" xfId="8052"/>
    <cellStyle name="20% - Accent4 11 5" xfId="2916"/>
    <cellStyle name="20% - Accent4 11 5 2" xfId="4055"/>
    <cellStyle name="20% - Accent4 11 5 3" xfId="6470"/>
    <cellStyle name="20% - Accent4 11 5 4" xfId="8051"/>
    <cellStyle name="20% - Accent4 11 6" xfId="3030"/>
    <cellStyle name="20% - Accent4 11 6 2" xfId="4056"/>
    <cellStyle name="20% - Accent4 11 6 3" xfId="6469"/>
    <cellStyle name="20% - Accent4 11 6 4" xfId="8050"/>
    <cellStyle name="20% - Accent4 11 7" xfId="3560"/>
    <cellStyle name="20% - Accent4 11 7 2" xfId="4057"/>
    <cellStyle name="20% - Accent4 11 7 3" xfId="6468"/>
    <cellStyle name="20% - Accent4 11 7 4" xfId="8049"/>
    <cellStyle name="20% - Accent4 11 8" xfId="4051"/>
    <cellStyle name="20% - Accent4 11 9" xfId="6474"/>
    <cellStyle name="20% - Accent4 12" xfId="665"/>
    <cellStyle name="20% - Accent4 12 10" xfId="8048"/>
    <cellStyle name="20% - Accent4 12 2" xfId="1038"/>
    <cellStyle name="20% - Accent4 12 2 2" xfId="4059"/>
    <cellStyle name="20% - Accent4 12 2 3" xfId="6466"/>
    <cellStyle name="20% - Accent4 12 2 4" xfId="8047"/>
    <cellStyle name="20% - Accent4 12 3" xfId="1486"/>
    <cellStyle name="20% - Accent4 12 3 2" xfId="4060"/>
    <cellStyle name="20% - Accent4 12 3 3" xfId="6465"/>
    <cellStyle name="20% - Accent4 12 3 4" xfId="8046"/>
    <cellStyle name="20% - Accent4 12 4" xfId="2702"/>
    <cellStyle name="20% - Accent4 12 4 2" xfId="4061"/>
    <cellStyle name="20% - Accent4 12 4 3" xfId="6464"/>
    <cellStyle name="20% - Accent4 12 4 4" xfId="8045"/>
    <cellStyle name="20% - Accent4 12 5" xfId="2925"/>
    <cellStyle name="20% - Accent4 12 5 2" xfId="4062"/>
    <cellStyle name="20% - Accent4 12 5 3" xfId="6463"/>
    <cellStyle name="20% - Accent4 12 5 4" xfId="8044"/>
    <cellStyle name="20% - Accent4 12 6" xfId="3039"/>
    <cellStyle name="20% - Accent4 12 6 2" xfId="4063"/>
    <cellStyle name="20% - Accent4 12 6 3" xfId="6462"/>
    <cellStyle name="20% - Accent4 12 6 4" xfId="8043"/>
    <cellStyle name="20% - Accent4 12 7" xfId="3569"/>
    <cellStyle name="20% - Accent4 12 7 2" xfId="4064"/>
    <cellStyle name="20% - Accent4 12 7 3" xfId="6461"/>
    <cellStyle name="20% - Accent4 12 7 4" xfId="8042"/>
    <cellStyle name="20% - Accent4 12 8" xfId="4058"/>
    <cellStyle name="20% - Accent4 12 9" xfId="6467"/>
    <cellStyle name="20% - Accent4 13" xfId="688"/>
    <cellStyle name="20% - Accent4 13 2" xfId="4065"/>
    <cellStyle name="20% - Accent4 13 3" xfId="6460"/>
    <cellStyle name="20% - Accent4 13 4" xfId="8041"/>
    <cellStyle name="20% - Accent4 14" xfId="802"/>
    <cellStyle name="20% - Accent4 14 2" xfId="4066"/>
    <cellStyle name="20% - Accent4 14 3" xfId="6459"/>
    <cellStyle name="20% - Accent4 14 4" xfId="8040"/>
    <cellStyle name="20% - Accent4 15" xfId="1258"/>
    <cellStyle name="20% - Accent4 16" xfId="1536"/>
    <cellStyle name="20% - Accent4 17" xfId="1505"/>
    <cellStyle name="20% - Accent4 18" xfId="1278"/>
    <cellStyle name="20% - Accent4 19" xfId="1575"/>
    <cellStyle name="20% - Accent4 2" xfId="295"/>
    <cellStyle name="20% - Accent4 2 2" xfId="1683"/>
    <cellStyle name="20% - Accent4 2 3" xfId="1684"/>
    <cellStyle name="20% - Accent4 20" xfId="1616"/>
    <cellStyle name="20% - Accent4 21" xfId="1682"/>
    <cellStyle name="20% - Accent4 21 2" xfId="4076"/>
    <cellStyle name="20% - Accent4 21 3" xfId="6458"/>
    <cellStyle name="20% - Accent4 21 4" xfId="8039"/>
    <cellStyle name="20% - Accent4 22" xfId="1956"/>
    <cellStyle name="20% - Accent4 22 2" xfId="4077"/>
    <cellStyle name="20% - Accent4 22 3" xfId="6457"/>
    <cellStyle name="20% - Accent4 22 4" xfId="8038"/>
    <cellStyle name="20% - Accent4 23" xfId="2156"/>
    <cellStyle name="20% - Accent4 23 2" xfId="4078"/>
    <cellStyle name="20% - Accent4 23 3" xfId="6456"/>
    <cellStyle name="20% - Accent4 23 4" xfId="8037"/>
    <cellStyle name="20% - Accent4 24" xfId="2222"/>
    <cellStyle name="20% - Accent4 24 2" xfId="4079"/>
    <cellStyle name="20% - Accent4 24 3" xfId="6455"/>
    <cellStyle name="20% - Accent4 24 4" xfId="8036"/>
    <cellStyle name="20% - Accent4 25" xfId="2297"/>
    <cellStyle name="20% - Accent4 25 2" xfId="4080"/>
    <cellStyle name="20% - Accent4 25 3" xfId="6454"/>
    <cellStyle name="20% - Accent4 25 4" xfId="8035"/>
    <cellStyle name="20% - Accent4 26" xfId="2855"/>
    <cellStyle name="20% - Accent4 26 2" xfId="4081"/>
    <cellStyle name="20% - Accent4 26 3" xfId="6453"/>
    <cellStyle name="20% - Accent4 26 4" xfId="8033"/>
    <cellStyle name="20% - Accent4 27" xfId="2983"/>
    <cellStyle name="20% - Accent4 27 2" xfId="4082"/>
    <cellStyle name="20% - Accent4 27 3" xfId="6451"/>
    <cellStyle name="20% - Accent4 27 4" xfId="8032"/>
    <cellStyle name="20% - Accent4 28" xfId="3307"/>
    <cellStyle name="20% - Accent4 28 2" xfId="4083"/>
    <cellStyle name="20% - Accent4 28 3" xfId="6450"/>
    <cellStyle name="20% - Accent4 28 4" xfId="8031"/>
    <cellStyle name="20% - Accent4 29" xfId="4043"/>
    <cellStyle name="20% - Accent4 3" xfId="296"/>
    <cellStyle name="20% - Accent4 3 2" xfId="1686"/>
    <cellStyle name="20% - Accent4 3 3" xfId="1687"/>
    <cellStyle name="20% - Accent4 30" xfId="6482"/>
    <cellStyle name="20% - Accent4 31" xfId="8063"/>
    <cellStyle name="20% - Accent4 4" xfId="389"/>
    <cellStyle name="20% - Accent4 4 10" xfId="2410"/>
    <cellStyle name="20% - Accent4 4 10 2" xfId="4088"/>
    <cellStyle name="20% - Accent4 4 10 3" xfId="6448"/>
    <cellStyle name="20% - Accent4 4 10 4" xfId="8029"/>
    <cellStyle name="20% - Accent4 4 11" xfId="2544"/>
    <cellStyle name="20% - Accent4 4 11 2" xfId="4089"/>
    <cellStyle name="20% - Accent4 4 11 3" xfId="6447"/>
    <cellStyle name="20% - Accent4 4 11 4" xfId="8028"/>
    <cellStyle name="20% - Accent4 4 12" xfId="2476"/>
    <cellStyle name="20% - Accent4 4 12 2" xfId="4090"/>
    <cellStyle name="20% - Accent4 4 12 3" xfId="6446"/>
    <cellStyle name="20% - Accent4 4 12 4" xfId="8027"/>
    <cellStyle name="20% - Accent4 4 13" xfId="3343"/>
    <cellStyle name="20% - Accent4 4 13 2" xfId="4091"/>
    <cellStyle name="20% - Accent4 4 13 3" xfId="6445"/>
    <cellStyle name="20% - Accent4 4 13 4" xfId="8026"/>
    <cellStyle name="20% - Accent4 4 14" xfId="4087"/>
    <cellStyle name="20% - Accent4 4 15" xfId="6449"/>
    <cellStyle name="20% - Accent4 4 16" xfId="8030"/>
    <cellStyle name="20% - Accent4 4 2" xfId="544"/>
    <cellStyle name="20% - Accent4 4 2 10" xfId="2794"/>
    <cellStyle name="20% - Accent4 4 2 10 2" xfId="4093"/>
    <cellStyle name="20% - Accent4 4 2 10 3" xfId="6440"/>
    <cellStyle name="20% - Accent4 4 2 10 4" xfId="8021"/>
    <cellStyle name="20% - Accent4 4 2 11" xfId="3445"/>
    <cellStyle name="20% - Accent4 4 2 11 2" xfId="4094"/>
    <cellStyle name="20% - Accent4 4 2 11 3" xfId="6439"/>
    <cellStyle name="20% - Accent4 4 2 11 4" xfId="8020"/>
    <cellStyle name="20% - Accent4 4 2 12" xfId="4092"/>
    <cellStyle name="20% - Accent4 4 2 13" xfId="6444"/>
    <cellStyle name="20% - Accent4 4 2 14" xfId="8022"/>
    <cellStyle name="20% - Accent4 4 2 2" xfId="917"/>
    <cellStyle name="20% - Accent4 4 2 2 2" xfId="4095"/>
    <cellStyle name="20% - Accent4 4 2 2 3" xfId="6438"/>
    <cellStyle name="20% - Accent4 4 2 2 4" xfId="8019"/>
    <cellStyle name="20% - Accent4 4 2 3" xfId="1363"/>
    <cellStyle name="20% - Accent4 4 2 3 2" xfId="4096"/>
    <cellStyle name="20% - Accent4 4 2 3 3" xfId="6437"/>
    <cellStyle name="20% - Accent4 4 2 3 4" xfId="8018"/>
    <cellStyle name="20% - Accent4 4 2 4" xfId="1689"/>
    <cellStyle name="20% - Accent4 4 2 4 2" xfId="4097"/>
    <cellStyle name="20% - Accent4 4 2 4 3" xfId="6436"/>
    <cellStyle name="20% - Accent4 4 2 4 4" xfId="8017"/>
    <cellStyle name="20% - Accent4 4 2 5" xfId="1939"/>
    <cellStyle name="20% - Accent4 4 2 5 2" xfId="4098"/>
    <cellStyle name="20% - Accent4 4 2 5 3" xfId="6435"/>
    <cellStyle name="20% - Accent4 4 2 5 4" xfId="8016"/>
    <cellStyle name="20% - Accent4 4 2 6" xfId="2134"/>
    <cellStyle name="20% - Accent4 4 2 6 2" xfId="4099"/>
    <cellStyle name="20% - Accent4 4 2 6 3" xfId="6434"/>
    <cellStyle name="20% - Accent4 4 2 6 4" xfId="8015"/>
    <cellStyle name="20% - Accent4 4 2 7" xfId="2200"/>
    <cellStyle name="20% - Accent4 4 2 7 2" xfId="4100"/>
    <cellStyle name="20% - Accent4 4 2 7 3" xfId="6433"/>
    <cellStyle name="20% - Accent4 4 2 7 4" xfId="8014"/>
    <cellStyle name="20% - Accent4 4 2 8" xfId="2577"/>
    <cellStyle name="20% - Accent4 4 2 8 2" xfId="4101"/>
    <cellStyle name="20% - Accent4 4 2 8 3" xfId="6432"/>
    <cellStyle name="20% - Accent4 4 2 8 4" xfId="8013"/>
    <cellStyle name="20% - Accent4 4 2 9" xfId="2352"/>
    <cellStyle name="20% - Accent4 4 2 9 2" xfId="4102"/>
    <cellStyle name="20% - Accent4 4 2 9 3" xfId="6431"/>
    <cellStyle name="20% - Accent4 4 2 9 4" xfId="8012"/>
    <cellStyle name="20% - Accent4 4 3" xfId="523"/>
    <cellStyle name="20% - Accent4 4 3 10" xfId="2719"/>
    <cellStyle name="20% - Accent4 4 3 10 2" xfId="4104"/>
    <cellStyle name="20% - Accent4 4 3 10 3" xfId="6429"/>
    <cellStyle name="20% - Accent4 4 3 10 4" xfId="8010"/>
    <cellStyle name="20% - Accent4 4 3 11" xfId="3428"/>
    <cellStyle name="20% - Accent4 4 3 11 2" xfId="4105"/>
    <cellStyle name="20% - Accent4 4 3 11 3" xfId="6428"/>
    <cellStyle name="20% - Accent4 4 3 11 4" xfId="8009"/>
    <cellStyle name="20% - Accent4 4 3 12" xfId="4103"/>
    <cellStyle name="20% - Accent4 4 3 13" xfId="6430"/>
    <cellStyle name="20% - Accent4 4 3 14" xfId="8011"/>
    <cellStyle name="20% - Accent4 4 3 2" xfId="899"/>
    <cellStyle name="20% - Accent4 4 3 2 2" xfId="4106"/>
    <cellStyle name="20% - Accent4 4 3 2 3" xfId="6427"/>
    <cellStyle name="20% - Accent4 4 3 2 4" xfId="8008"/>
    <cellStyle name="20% - Accent4 4 3 3" xfId="1343"/>
    <cellStyle name="20% - Accent4 4 3 3 2" xfId="4107"/>
    <cellStyle name="20% - Accent4 4 3 3 3" xfId="6426"/>
    <cellStyle name="20% - Accent4 4 3 3 4" xfId="8007"/>
    <cellStyle name="20% - Accent4 4 3 4" xfId="1690"/>
    <cellStyle name="20% - Accent4 4 3 5" xfId="1938"/>
    <cellStyle name="20% - Accent4 4 3 6" xfId="2133"/>
    <cellStyle name="20% - Accent4 4 3 7" xfId="2199"/>
    <cellStyle name="20% - Accent4 4 3 8" xfId="2556"/>
    <cellStyle name="20% - Accent4 4 3 8 2" xfId="4112"/>
    <cellStyle name="20% - Accent4 4 3 8 3" xfId="6425"/>
    <cellStyle name="20% - Accent4 4 3 8 4" xfId="8006"/>
    <cellStyle name="20% - Accent4 4 3 9" xfId="2446"/>
    <cellStyle name="20% - Accent4 4 3 9 2" xfId="4113"/>
    <cellStyle name="20% - Accent4 4 3 9 3" xfId="6424"/>
    <cellStyle name="20% - Accent4 4 3 9 4" xfId="8005"/>
    <cellStyle name="20% - Accent4 4 4" xfId="769"/>
    <cellStyle name="20% - Accent4 4 4 2" xfId="4114"/>
    <cellStyle name="20% - Accent4 4 4 3" xfId="6423"/>
    <cellStyle name="20% - Accent4 4 4 4" xfId="8004"/>
    <cellStyle name="20% - Accent4 4 5" xfId="717"/>
    <cellStyle name="20% - Accent4 4 5 2" xfId="4115"/>
    <cellStyle name="20% - Accent4 4 5 3" xfId="6422"/>
    <cellStyle name="20% - Accent4 4 5 4" xfId="8003"/>
    <cellStyle name="20% - Accent4 4 6" xfId="1688"/>
    <cellStyle name="20% - Accent4 4 7" xfId="1941"/>
    <cellStyle name="20% - Accent4 4 8" xfId="2135"/>
    <cellStyle name="20% - Accent4 4 9" xfId="2201"/>
    <cellStyle name="20% - Accent4 5" xfId="430"/>
    <cellStyle name="20% - Accent4 5 10" xfId="2464"/>
    <cellStyle name="20% - Accent4 5 10 2" xfId="4119"/>
    <cellStyle name="20% - Accent4 5 10 3" xfId="6420"/>
    <cellStyle name="20% - Accent4 5 10 4" xfId="8001"/>
    <cellStyle name="20% - Accent4 5 11" xfId="2404"/>
    <cellStyle name="20% - Accent4 5 11 2" xfId="4120"/>
    <cellStyle name="20% - Accent4 5 11 3" xfId="6419"/>
    <cellStyle name="20% - Accent4 5 11 4" xfId="8000"/>
    <cellStyle name="20% - Accent4 5 12" xfId="2806"/>
    <cellStyle name="20% - Accent4 5 12 2" xfId="4121"/>
    <cellStyle name="20% - Accent4 5 12 3" xfId="6418"/>
    <cellStyle name="20% - Accent4 5 12 4" xfId="7999"/>
    <cellStyle name="20% - Accent4 5 13" xfId="3369"/>
    <cellStyle name="20% - Accent4 5 13 2" xfId="4122"/>
    <cellStyle name="20% - Accent4 5 13 3" xfId="6417"/>
    <cellStyle name="20% - Accent4 5 13 4" xfId="7998"/>
    <cellStyle name="20% - Accent4 5 14" xfId="4118"/>
    <cellStyle name="20% - Accent4 5 15" xfId="6421"/>
    <cellStyle name="20% - Accent4 5 16" xfId="8002"/>
    <cellStyle name="20% - Accent4 5 2" xfId="567"/>
    <cellStyle name="20% - Accent4 5 2 10" xfId="7997"/>
    <cellStyle name="20% - Accent4 5 2 2" xfId="942"/>
    <cellStyle name="20% - Accent4 5 2 2 2" xfId="4124"/>
    <cellStyle name="20% - Accent4 5 2 2 3" xfId="6415"/>
    <cellStyle name="20% - Accent4 5 2 2 4" xfId="7996"/>
    <cellStyle name="20% - Accent4 5 2 3" xfId="1388"/>
    <cellStyle name="20% - Accent4 5 2 3 2" xfId="4125"/>
    <cellStyle name="20% - Accent4 5 2 3 3" xfId="6414"/>
    <cellStyle name="20% - Accent4 5 2 3 4" xfId="7995"/>
    <cellStyle name="20% - Accent4 5 2 4" xfId="2602"/>
    <cellStyle name="20% - Accent4 5 2 4 2" xfId="4126"/>
    <cellStyle name="20% - Accent4 5 2 4 3" xfId="6413"/>
    <cellStyle name="20% - Accent4 5 2 4 4" xfId="7994"/>
    <cellStyle name="20% - Accent4 5 2 5" xfId="2339"/>
    <cellStyle name="20% - Accent4 5 2 5 2" xfId="4127"/>
    <cellStyle name="20% - Accent4 5 2 5 3" xfId="6412"/>
    <cellStyle name="20% - Accent4 5 2 5 4" xfId="7993"/>
    <cellStyle name="20% - Accent4 5 2 6" xfId="2763"/>
    <cellStyle name="20% - Accent4 5 2 6 2" xfId="4128"/>
    <cellStyle name="20% - Accent4 5 2 6 3" xfId="6411"/>
    <cellStyle name="20% - Accent4 5 2 6 4" xfId="7992"/>
    <cellStyle name="20% - Accent4 5 2 7" xfId="3469"/>
    <cellStyle name="20% - Accent4 5 2 7 2" xfId="4129"/>
    <cellStyle name="20% - Accent4 5 2 7 3" xfId="6410"/>
    <cellStyle name="20% - Accent4 5 2 7 4" xfId="7991"/>
    <cellStyle name="20% - Accent4 5 2 8" xfId="4123"/>
    <cellStyle name="20% - Accent4 5 2 9" xfId="6416"/>
    <cellStyle name="20% - Accent4 5 3" xfId="604"/>
    <cellStyle name="20% - Accent4 5 3 10" xfId="7990"/>
    <cellStyle name="20% - Accent4 5 3 2" xfId="980"/>
    <cellStyle name="20% - Accent4 5 3 2 2" xfId="4131"/>
    <cellStyle name="20% - Accent4 5 3 2 3" xfId="6408"/>
    <cellStyle name="20% - Accent4 5 3 2 4" xfId="7989"/>
    <cellStyle name="20% - Accent4 5 3 3" xfId="1425"/>
    <cellStyle name="20% - Accent4 5 3 3 2" xfId="4132"/>
    <cellStyle name="20% - Accent4 5 3 3 3" xfId="6407"/>
    <cellStyle name="20% - Accent4 5 3 3 4" xfId="7988"/>
    <cellStyle name="20% - Accent4 5 3 4" xfId="2641"/>
    <cellStyle name="20% - Accent4 5 3 4 2" xfId="4133"/>
    <cellStyle name="20% - Accent4 5 3 4 3" xfId="6406"/>
    <cellStyle name="20% - Accent4 5 3 4 4" xfId="7987"/>
    <cellStyle name="20% - Accent4 5 3 5" xfId="2316"/>
    <cellStyle name="20% - Accent4 5 3 5 2" xfId="4134"/>
    <cellStyle name="20% - Accent4 5 3 5 3" xfId="6405"/>
    <cellStyle name="20% - Accent4 5 3 5 4" xfId="7986"/>
    <cellStyle name="20% - Accent4 5 3 6" xfId="2820"/>
    <cellStyle name="20% - Accent4 5 3 6 2" xfId="4135"/>
    <cellStyle name="20% - Accent4 5 3 6 3" xfId="6404"/>
    <cellStyle name="20% - Accent4 5 3 6 4" xfId="7985"/>
    <cellStyle name="20% - Accent4 5 3 7" xfId="3508"/>
    <cellStyle name="20% - Accent4 5 3 7 2" xfId="4136"/>
    <cellStyle name="20% - Accent4 5 3 7 3" xfId="6403"/>
    <cellStyle name="20% - Accent4 5 3 7 4" xfId="7983"/>
    <cellStyle name="20% - Accent4 5 3 8" xfId="4130"/>
    <cellStyle name="20% - Accent4 5 3 9" xfId="6409"/>
    <cellStyle name="20% - Accent4 5 4" xfId="819"/>
    <cellStyle name="20% - Accent4 5 4 2" xfId="4137"/>
    <cellStyle name="20% - Accent4 5 4 3" xfId="6401"/>
    <cellStyle name="20% - Accent4 5 4 4" xfId="7982"/>
    <cellStyle name="20% - Accent4 5 5" xfId="1267"/>
    <cellStyle name="20% - Accent4 5 5 2" xfId="4138"/>
    <cellStyle name="20% - Accent4 5 5 3" xfId="6400"/>
    <cellStyle name="20% - Accent4 5 5 4" xfId="7981"/>
    <cellStyle name="20% - Accent4 5 6" xfId="1691"/>
    <cellStyle name="20% - Accent4 5 7" xfId="1935"/>
    <cellStyle name="20% - Accent4 5 8" xfId="2132"/>
    <cellStyle name="20% - Accent4 5 9" xfId="2198"/>
    <cellStyle name="20% - Accent4 6" xfId="465"/>
    <cellStyle name="20% - Accent4 7" xfId="479"/>
    <cellStyle name="20% - Accent4 7 10" xfId="4142"/>
    <cellStyle name="20% - Accent4 7 11" xfId="6340"/>
    <cellStyle name="20% - Accent4 7 12" xfId="7895"/>
    <cellStyle name="20% - Accent4 7 2" xfId="588"/>
    <cellStyle name="20% - Accent4 7 2 10" xfId="7888"/>
    <cellStyle name="20% - Accent4 7 2 2" xfId="964"/>
    <cellStyle name="20% - Accent4 7 2 2 2" xfId="4144"/>
    <cellStyle name="20% - Accent4 7 2 2 3" xfId="6306"/>
    <cellStyle name="20% - Accent4 7 2 2 4" xfId="7887"/>
    <cellStyle name="20% - Accent4 7 2 3" xfId="1411"/>
    <cellStyle name="20% - Accent4 7 2 3 2" xfId="4145"/>
    <cellStyle name="20% - Accent4 7 2 3 3" xfId="6305"/>
    <cellStyle name="20% - Accent4 7 2 3 4" xfId="7886"/>
    <cellStyle name="20% - Accent4 7 2 4" xfId="2625"/>
    <cellStyle name="20% - Accent4 7 2 4 2" xfId="4146"/>
    <cellStyle name="20% - Accent4 7 2 4 3" xfId="6304"/>
    <cellStyle name="20% - Accent4 7 2 4 4" xfId="7885"/>
    <cellStyle name="20% - Accent4 7 2 5" xfId="2452"/>
    <cellStyle name="20% - Accent4 7 2 5 2" xfId="4147"/>
    <cellStyle name="20% - Accent4 7 2 5 3" xfId="6303"/>
    <cellStyle name="20% - Accent4 7 2 5 4" xfId="7884"/>
    <cellStyle name="20% - Accent4 7 2 6" xfId="2773"/>
    <cellStyle name="20% - Accent4 7 2 6 2" xfId="4148"/>
    <cellStyle name="20% - Accent4 7 2 6 3" xfId="6302"/>
    <cellStyle name="20% - Accent4 7 2 6 4" xfId="7883"/>
    <cellStyle name="20% - Accent4 7 2 7" xfId="3492"/>
    <cellStyle name="20% - Accent4 7 2 7 2" xfId="4149"/>
    <cellStyle name="20% - Accent4 7 2 7 3" xfId="6301"/>
    <cellStyle name="20% - Accent4 7 2 7 4" xfId="7882"/>
    <cellStyle name="20% - Accent4 7 2 8" xfId="4143"/>
    <cellStyle name="20% - Accent4 7 2 9" xfId="6313"/>
    <cellStyle name="20% - Accent4 7 3" xfId="620"/>
    <cellStyle name="20% - Accent4 7 3 10" xfId="7881"/>
    <cellStyle name="20% - Accent4 7 3 2" xfId="996"/>
    <cellStyle name="20% - Accent4 7 3 2 2" xfId="4151"/>
    <cellStyle name="20% - Accent4 7 3 2 3" xfId="6299"/>
    <cellStyle name="20% - Accent4 7 3 2 4" xfId="7880"/>
    <cellStyle name="20% - Accent4 7 3 3" xfId="1441"/>
    <cellStyle name="20% - Accent4 7 3 3 2" xfId="4152"/>
    <cellStyle name="20% - Accent4 7 3 3 3" xfId="6298"/>
    <cellStyle name="20% - Accent4 7 3 3 4" xfId="7879"/>
    <cellStyle name="20% - Accent4 7 3 4" xfId="2657"/>
    <cellStyle name="20% - Accent4 7 3 4 2" xfId="4153"/>
    <cellStyle name="20% - Accent4 7 3 4 3" xfId="6297"/>
    <cellStyle name="20% - Accent4 7 3 4 4" xfId="7878"/>
    <cellStyle name="20% - Accent4 7 3 5" xfId="2880"/>
    <cellStyle name="20% - Accent4 7 3 5 2" xfId="4154"/>
    <cellStyle name="20% - Accent4 7 3 5 3" xfId="6296"/>
    <cellStyle name="20% - Accent4 7 3 5 4" xfId="7877"/>
    <cellStyle name="20% - Accent4 7 3 6" xfId="2994"/>
    <cellStyle name="20% - Accent4 7 3 6 2" xfId="4155"/>
    <cellStyle name="20% - Accent4 7 3 6 3" xfId="6295"/>
    <cellStyle name="20% - Accent4 7 3 6 4" xfId="7876"/>
    <cellStyle name="20% - Accent4 7 3 7" xfId="3524"/>
    <cellStyle name="20% - Accent4 7 3 7 2" xfId="4156"/>
    <cellStyle name="20% - Accent4 7 3 7 3" xfId="6294"/>
    <cellStyle name="20% - Accent4 7 3 7 4" xfId="7875"/>
    <cellStyle name="20% - Accent4 7 3 8" xfId="4150"/>
    <cellStyle name="20% - Accent4 7 3 9" xfId="6300"/>
    <cellStyle name="20% - Accent4 7 4" xfId="857"/>
    <cellStyle name="20% - Accent4 7 4 2" xfId="4157"/>
    <cellStyle name="20% - Accent4 7 4 3" xfId="6293"/>
    <cellStyle name="20% - Accent4 7 4 4" xfId="7874"/>
    <cellStyle name="20% - Accent4 7 5" xfId="1302"/>
    <cellStyle name="20% - Accent4 7 5 2" xfId="4158"/>
    <cellStyle name="20% - Accent4 7 5 3" xfId="6292"/>
    <cellStyle name="20% - Accent4 7 5 4" xfId="7873"/>
    <cellStyle name="20% - Accent4 7 6" xfId="2511"/>
    <cellStyle name="20% - Accent4 7 6 2" xfId="4159"/>
    <cellStyle name="20% - Accent4 7 6 3" xfId="6291"/>
    <cellStyle name="20% - Accent4 7 6 4" xfId="7872"/>
    <cellStyle name="20% - Accent4 7 7" xfId="2429"/>
    <cellStyle name="20% - Accent4 7 7 2" xfId="4160"/>
    <cellStyle name="20% - Accent4 7 7 3" xfId="6290"/>
    <cellStyle name="20% - Accent4 7 7 4" xfId="7871"/>
    <cellStyle name="20% - Accent4 7 8" xfId="2778"/>
    <cellStyle name="20% - Accent4 7 8 2" xfId="4161"/>
    <cellStyle name="20% - Accent4 7 8 3" xfId="6289"/>
    <cellStyle name="20% - Accent4 7 8 4" xfId="7870"/>
    <cellStyle name="20% - Accent4 7 9" xfId="3387"/>
    <cellStyle name="20% - Accent4 7 9 2" xfId="4162"/>
    <cellStyle name="20% - Accent4 7 9 3" xfId="6288"/>
    <cellStyle name="20% - Accent4 7 9 4" xfId="7869"/>
    <cellStyle name="20% - Accent4 8" xfId="497"/>
    <cellStyle name="20% - Accent4 8 10" xfId="7868"/>
    <cellStyle name="20% - Accent4 8 2" xfId="873"/>
    <cellStyle name="20% - Accent4 8 2 2" xfId="4164"/>
    <cellStyle name="20% - Accent4 8 2 3" xfId="6286"/>
    <cellStyle name="20% - Accent4 8 2 4" xfId="7867"/>
    <cellStyle name="20% - Accent4 8 3" xfId="1318"/>
    <cellStyle name="20% - Accent4 8 3 2" xfId="4165"/>
    <cellStyle name="20% - Accent4 8 3 3" xfId="6285"/>
    <cellStyle name="20% - Accent4 8 3 4" xfId="7866"/>
    <cellStyle name="20% - Accent4 8 4" xfId="2530"/>
    <cellStyle name="20% - Accent4 8 4 2" xfId="4166"/>
    <cellStyle name="20% - Accent4 8 4 3" xfId="6284"/>
    <cellStyle name="20% - Accent4 8 4 4" xfId="7865"/>
    <cellStyle name="20% - Accent4 8 5" xfId="2374"/>
    <cellStyle name="20% - Accent4 8 5 2" xfId="4167"/>
    <cellStyle name="20% - Accent4 8 5 3" xfId="6283"/>
    <cellStyle name="20% - Accent4 8 5 4" xfId="7864"/>
    <cellStyle name="20% - Accent4 8 6" xfId="2730"/>
    <cellStyle name="20% - Accent4 8 6 2" xfId="4168"/>
    <cellStyle name="20% - Accent4 8 6 3" xfId="6282"/>
    <cellStyle name="20% - Accent4 8 6 4" xfId="7862"/>
    <cellStyle name="20% - Accent4 8 7" xfId="3403"/>
    <cellStyle name="20% - Accent4 8 7 2" xfId="4169"/>
    <cellStyle name="20% - Accent4 8 7 3" xfId="6281"/>
    <cellStyle name="20% - Accent4 8 7 4" xfId="7861"/>
    <cellStyle name="20% - Accent4 8 8" xfId="4163"/>
    <cellStyle name="20% - Accent4 8 9" xfId="6287"/>
    <cellStyle name="20% - Accent4 9" xfId="558"/>
    <cellStyle name="20% - Accent4 9 10" xfId="7860"/>
    <cellStyle name="20% - Accent4 9 2" xfId="933"/>
    <cellStyle name="20% - Accent4 9 2 2" xfId="4171"/>
    <cellStyle name="20% - Accent4 9 2 3" xfId="6279"/>
    <cellStyle name="20% - Accent4 9 2 4" xfId="7859"/>
    <cellStyle name="20% - Accent4 9 3" xfId="1379"/>
    <cellStyle name="20% - Accent4 9 3 2" xfId="4172"/>
    <cellStyle name="20% - Accent4 9 3 3" xfId="6278"/>
    <cellStyle name="20% - Accent4 9 3 4" xfId="7858"/>
    <cellStyle name="20% - Accent4 9 4" xfId="2593"/>
    <cellStyle name="20% - Accent4 9 4 2" xfId="4173"/>
    <cellStyle name="20% - Accent4 9 4 3" xfId="6277"/>
    <cellStyle name="20% - Accent4 9 4 4" xfId="7857"/>
    <cellStyle name="20% - Accent4 9 5" xfId="2344"/>
    <cellStyle name="20% - Accent4 9 5 2" xfId="4174"/>
    <cellStyle name="20% - Accent4 9 5 3" xfId="6276"/>
    <cellStyle name="20% - Accent4 9 5 4" xfId="7848"/>
    <cellStyle name="20% - Accent4 9 6" xfId="2864"/>
    <cellStyle name="20% - Accent4 9 6 2" xfId="4175"/>
    <cellStyle name="20% - Accent4 9 6 3" xfId="6275"/>
    <cellStyle name="20% - Accent4 9 6 4" xfId="7839"/>
    <cellStyle name="20% - Accent4 9 7" xfId="3460"/>
    <cellStyle name="20% - Accent4 9 7 2" xfId="4176"/>
    <cellStyle name="20% - Accent4 9 7 3" xfId="6266"/>
    <cellStyle name="20% - Accent4 9 7 4" xfId="7830"/>
    <cellStyle name="20% - Accent4 9 8" xfId="4170"/>
    <cellStyle name="20% - Accent4 9 9" xfId="6280"/>
    <cellStyle name="20% - Accent5" xfId="280" builtinId="46" customBuiltin="1"/>
    <cellStyle name="20% - Accent5 10" xfId="649"/>
    <cellStyle name="20% - Accent5 10 10" xfId="7814"/>
    <cellStyle name="20% - Accent5 10 2" xfId="1022"/>
    <cellStyle name="20% - Accent5 10 2 2" xfId="4179"/>
    <cellStyle name="20% - Accent5 10 2 3" xfId="6239"/>
    <cellStyle name="20% - Accent5 10 2 4" xfId="7813"/>
    <cellStyle name="20% - Accent5 10 3" xfId="1470"/>
    <cellStyle name="20% - Accent5 10 3 2" xfId="4180"/>
    <cellStyle name="20% - Accent5 10 3 3" xfId="6232"/>
    <cellStyle name="20% - Accent5 10 3 4" xfId="7812"/>
    <cellStyle name="20% - Accent5 10 4" xfId="2686"/>
    <cellStyle name="20% - Accent5 10 4 2" xfId="4181"/>
    <cellStyle name="20% - Accent5 10 4 3" xfId="6231"/>
    <cellStyle name="20% - Accent5 10 4 4" xfId="7811"/>
    <cellStyle name="20% - Accent5 10 5" xfId="2909"/>
    <cellStyle name="20% - Accent5 10 5 2" xfId="4182"/>
    <cellStyle name="20% - Accent5 10 5 3" xfId="6230"/>
    <cellStyle name="20% - Accent5 10 5 4" xfId="7810"/>
    <cellStyle name="20% - Accent5 10 6" xfId="3023"/>
    <cellStyle name="20% - Accent5 10 6 2" xfId="4183"/>
    <cellStyle name="20% - Accent5 10 6 3" xfId="6229"/>
    <cellStyle name="20% - Accent5 10 6 4" xfId="7806"/>
    <cellStyle name="20% - Accent5 10 7" xfId="3553"/>
    <cellStyle name="20% - Accent5 10 7 2" xfId="4184"/>
    <cellStyle name="20% - Accent5 10 7 3" xfId="6228"/>
    <cellStyle name="20% - Accent5 10 7 4" xfId="7805"/>
    <cellStyle name="20% - Accent5 10 8" xfId="4178"/>
    <cellStyle name="20% - Accent5 10 9" xfId="6248"/>
    <cellStyle name="20% - Accent5 11" xfId="659"/>
    <cellStyle name="20% - Accent5 11 10" xfId="7804"/>
    <cellStyle name="20% - Accent5 11 2" xfId="1032"/>
    <cellStyle name="20% - Accent5 11 2 2" xfId="4186"/>
    <cellStyle name="20% - Accent5 11 2 3" xfId="6223"/>
    <cellStyle name="20% - Accent5 11 2 4" xfId="7803"/>
    <cellStyle name="20% - Accent5 11 3" xfId="1480"/>
    <cellStyle name="20% - Accent5 11 3 2" xfId="4187"/>
    <cellStyle name="20% - Accent5 11 3 3" xfId="6222"/>
    <cellStyle name="20% - Accent5 11 3 4" xfId="7802"/>
    <cellStyle name="20% - Accent5 11 4" xfId="2696"/>
    <cellStyle name="20% - Accent5 11 4 2" xfId="4188"/>
    <cellStyle name="20% - Accent5 11 4 3" xfId="6221"/>
    <cellStyle name="20% - Accent5 11 4 4" xfId="7801"/>
    <cellStyle name="20% - Accent5 11 5" xfId="2919"/>
    <cellStyle name="20% - Accent5 11 5 2" xfId="4189"/>
    <cellStyle name="20% - Accent5 11 5 3" xfId="6220"/>
    <cellStyle name="20% - Accent5 11 5 4" xfId="7800"/>
    <cellStyle name="20% - Accent5 11 6" xfId="3033"/>
    <cellStyle name="20% - Accent5 11 6 2" xfId="4190"/>
    <cellStyle name="20% - Accent5 11 6 3" xfId="6219"/>
    <cellStyle name="20% - Accent5 11 6 4" xfId="7799"/>
    <cellStyle name="20% - Accent5 11 7" xfId="3563"/>
    <cellStyle name="20% - Accent5 11 7 2" xfId="4191"/>
    <cellStyle name="20% - Accent5 11 7 3" xfId="6218"/>
    <cellStyle name="20% - Accent5 11 7 4" xfId="7798"/>
    <cellStyle name="20% - Accent5 11 8" xfId="4185"/>
    <cellStyle name="20% - Accent5 11 9" xfId="6224"/>
    <cellStyle name="20% - Accent5 12" xfId="667"/>
    <cellStyle name="20% - Accent5 12 10" xfId="7797"/>
    <cellStyle name="20% - Accent5 12 2" xfId="1040"/>
    <cellStyle name="20% - Accent5 12 2 2" xfId="4193"/>
    <cellStyle name="20% - Accent5 12 2 3" xfId="6216"/>
    <cellStyle name="20% - Accent5 12 2 4" xfId="7795"/>
    <cellStyle name="20% - Accent5 12 3" xfId="1488"/>
    <cellStyle name="20% - Accent5 12 3 2" xfId="4194"/>
    <cellStyle name="20% - Accent5 12 3 3" xfId="6215"/>
    <cellStyle name="20% - Accent5 12 3 4" xfId="7794"/>
    <cellStyle name="20% - Accent5 12 4" xfId="2704"/>
    <cellStyle name="20% - Accent5 12 4 2" xfId="4195"/>
    <cellStyle name="20% - Accent5 12 4 3" xfId="6213"/>
    <cellStyle name="20% - Accent5 12 4 4" xfId="7793"/>
    <cellStyle name="20% - Accent5 12 5" xfId="2927"/>
    <cellStyle name="20% - Accent5 12 5 2" xfId="4196"/>
    <cellStyle name="20% - Accent5 12 5 3" xfId="6212"/>
    <cellStyle name="20% - Accent5 12 5 4" xfId="7792"/>
    <cellStyle name="20% - Accent5 12 6" xfId="3041"/>
    <cellStyle name="20% - Accent5 12 6 2" xfId="4197"/>
    <cellStyle name="20% - Accent5 12 6 3" xfId="6211"/>
    <cellStyle name="20% - Accent5 12 6 4" xfId="7791"/>
    <cellStyle name="20% - Accent5 12 7" xfId="3571"/>
    <cellStyle name="20% - Accent5 12 7 2" xfId="4198"/>
    <cellStyle name="20% - Accent5 12 7 3" xfId="6210"/>
    <cellStyle name="20% - Accent5 12 7 4" xfId="7790"/>
    <cellStyle name="20% - Accent5 12 8" xfId="4192"/>
    <cellStyle name="20% - Accent5 12 9" xfId="6217"/>
    <cellStyle name="20% - Accent5 13" xfId="691"/>
    <cellStyle name="20% - Accent5 13 2" xfId="4199"/>
    <cellStyle name="20% - Accent5 13 3" xfId="6209"/>
    <cellStyle name="20% - Accent5 13 4" xfId="7789"/>
    <cellStyle name="20% - Accent5 14" xfId="846"/>
    <cellStyle name="20% - Accent5 14 2" xfId="4200"/>
    <cellStyle name="20% - Accent5 14 3" xfId="6208"/>
    <cellStyle name="20% - Accent5 14 4" xfId="7788"/>
    <cellStyle name="20% - Accent5 15" xfId="683"/>
    <cellStyle name="20% - Accent5 16" xfId="1546"/>
    <cellStyle name="20% - Accent5 17" xfId="1512"/>
    <cellStyle name="20% - Accent5 18" xfId="673"/>
    <cellStyle name="20% - Accent5 19" xfId="1576"/>
    <cellStyle name="20% - Accent5 2" xfId="297"/>
    <cellStyle name="20% - Accent5 2 2" xfId="1694"/>
    <cellStyle name="20% - Accent5 2 3" xfId="1695"/>
    <cellStyle name="20% - Accent5 20" xfId="1617"/>
    <cellStyle name="20% - Accent5 21" xfId="1692"/>
    <cellStyle name="20% - Accent5 21 2" xfId="4206"/>
    <cellStyle name="20% - Accent5 21 3" xfId="6206"/>
    <cellStyle name="20% - Accent5 21 4" xfId="7786"/>
    <cellStyle name="20% - Accent5 22" xfId="1932"/>
    <cellStyle name="20% - Accent5 22 2" xfId="4207"/>
    <cellStyle name="20% - Accent5 22 3" xfId="6205"/>
    <cellStyle name="20% - Accent5 22 4" xfId="7784"/>
    <cellStyle name="20% - Accent5 23" xfId="2131"/>
    <cellStyle name="20% - Accent5 23 2" xfId="4208"/>
    <cellStyle name="20% - Accent5 23 3" xfId="6204"/>
    <cellStyle name="20% - Accent5 23 4" xfId="7783"/>
    <cellStyle name="20% - Accent5 24" xfId="2197"/>
    <cellStyle name="20% - Accent5 24 2" xfId="4209"/>
    <cellStyle name="20% - Accent5 24 3" xfId="6202"/>
    <cellStyle name="20% - Accent5 24 4" xfId="7782"/>
    <cellStyle name="20% - Accent5 25" xfId="2301"/>
    <cellStyle name="20% - Accent5 25 2" xfId="4210"/>
    <cellStyle name="20% - Accent5 25 3" xfId="6201"/>
    <cellStyle name="20% - Accent5 25 4" xfId="7781"/>
    <cellStyle name="20% - Accent5 26" xfId="2809"/>
    <cellStyle name="20% - Accent5 26 2" xfId="4211"/>
    <cellStyle name="20% - Accent5 26 3" xfId="6200"/>
    <cellStyle name="20% - Accent5 26 4" xfId="7780"/>
    <cellStyle name="20% - Accent5 27" xfId="2967"/>
    <cellStyle name="20% - Accent5 27 2" xfId="4212"/>
    <cellStyle name="20% - Accent5 27 3" xfId="6199"/>
    <cellStyle name="20% - Accent5 27 4" xfId="7779"/>
    <cellStyle name="20% - Accent5 28" xfId="3309"/>
    <cellStyle name="20% - Accent5 28 2" xfId="4213"/>
    <cellStyle name="20% - Accent5 28 3" xfId="6198"/>
    <cellStyle name="20% - Accent5 28 4" xfId="7778"/>
    <cellStyle name="20% - Accent5 29" xfId="4177"/>
    <cellStyle name="20% - Accent5 3" xfId="298"/>
    <cellStyle name="20% - Accent5 3 2" xfId="1697"/>
    <cellStyle name="20% - Accent5 3 3" xfId="1698"/>
    <cellStyle name="20% - Accent5 30" xfId="6257"/>
    <cellStyle name="20% - Accent5 31" xfId="7821"/>
    <cellStyle name="20% - Accent5 4" xfId="390"/>
    <cellStyle name="20% - Accent5 4 10" xfId="2411"/>
    <cellStyle name="20% - Accent5 4 10 2" xfId="4218"/>
    <cellStyle name="20% - Accent5 4 10 3" xfId="6196"/>
    <cellStyle name="20% - Accent5 4 10 4" xfId="7776"/>
    <cellStyle name="20% - Accent5 4 11" xfId="2570"/>
    <cellStyle name="20% - Accent5 4 11 2" xfId="4219"/>
    <cellStyle name="20% - Accent5 4 11 3" xfId="6195"/>
    <cellStyle name="20% - Accent5 4 11 4" xfId="7775"/>
    <cellStyle name="20% - Accent5 4 12" xfId="2355"/>
    <cellStyle name="20% - Accent5 4 12 2" xfId="4220"/>
    <cellStyle name="20% - Accent5 4 12 3" xfId="6194"/>
    <cellStyle name="20% - Accent5 4 12 4" xfId="7774"/>
    <cellStyle name="20% - Accent5 4 13" xfId="3344"/>
    <cellStyle name="20% - Accent5 4 13 2" xfId="4221"/>
    <cellStyle name="20% - Accent5 4 13 3" xfId="6193"/>
    <cellStyle name="20% - Accent5 4 13 4" xfId="7773"/>
    <cellStyle name="20% - Accent5 4 14" xfId="4217"/>
    <cellStyle name="20% - Accent5 4 15" xfId="6197"/>
    <cellStyle name="20% - Accent5 4 16" xfId="7777"/>
    <cellStyle name="20% - Accent5 4 2" xfId="545"/>
    <cellStyle name="20% - Accent5 4 2 10" xfId="2858"/>
    <cellStyle name="20% - Accent5 4 2 10 2" xfId="4223"/>
    <cellStyle name="20% - Accent5 4 2 10 3" xfId="6191"/>
    <cellStyle name="20% - Accent5 4 2 10 4" xfId="7771"/>
    <cellStyle name="20% - Accent5 4 2 11" xfId="3446"/>
    <cellStyle name="20% - Accent5 4 2 11 2" xfId="4224"/>
    <cellStyle name="20% - Accent5 4 2 11 3" xfId="6190"/>
    <cellStyle name="20% - Accent5 4 2 11 4" xfId="7770"/>
    <cellStyle name="20% - Accent5 4 2 12" xfId="4222"/>
    <cellStyle name="20% - Accent5 4 2 13" xfId="6192"/>
    <cellStyle name="20% - Accent5 4 2 14" xfId="7772"/>
    <cellStyle name="20% - Accent5 4 2 2" xfId="918"/>
    <cellStyle name="20% - Accent5 4 2 2 2" xfId="4225"/>
    <cellStyle name="20% - Accent5 4 2 2 3" xfId="6189"/>
    <cellStyle name="20% - Accent5 4 2 2 4" xfId="7769"/>
    <cellStyle name="20% - Accent5 4 2 3" xfId="1364"/>
    <cellStyle name="20% - Accent5 4 2 3 2" xfId="4226"/>
    <cellStyle name="20% - Accent5 4 2 3 3" xfId="6188"/>
    <cellStyle name="20% - Accent5 4 2 3 4" xfId="7767"/>
    <cellStyle name="20% - Accent5 4 2 4" xfId="1700"/>
    <cellStyle name="20% - Accent5 4 2 4 2" xfId="4227"/>
    <cellStyle name="20% - Accent5 4 2 4 3" xfId="6187"/>
    <cellStyle name="20% - Accent5 4 2 4 4" xfId="7766"/>
    <cellStyle name="20% - Accent5 4 2 5" xfId="1918"/>
    <cellStyle name="20% - Accent5 4 2 5 2" xfId="4228"/>
    <cellStyle name="20% - Accent5 4 2 5 3" xfId="6185"/>
    <cellStyle name="20% - Accent5 4 2 5 4" xfId="7765"/>
    <cellStyle name="20% - Accent5 4 2 6" xfId="2127"/>
    <cellStyle name="20% - Accent5 4 2 6 2" xfId="4229"/>
    <cellStyle name="20% - Accent5 4 2 6 3" xfId="6184"/>
    <cellStyle name="20% - Accent5 4 2 6 4" xfId="7764"/>
    <cellStyle name="20% - Accent5 4 2 7" xfId="2194"/>
    <cellStyle name="20% - Accent5 4 2 7 2" xfId="4230"/>
    <cellStyle name="20% - Accent5 4 2 7 3" xfId="6183"/>
    <cellStyle name="20% - Accent5 4 2 7 4" xfId="7763"/>
    <cellStyle name="20% - Accent5 4 2 8" xfId="2578"/>
    <cellStyle name="20% - Accent5 4 2 8 2" xfId="4231"/>
    <cellStyle name="20% - Accent5 4 2 8 3" xfId="6182"/>
    <cellStyle name="20% - Accent5 4 2 8 4" xfId="7762"/>
    <cellStyle name="20% - Accent5 4 2 9" xfId="2351"/>
    <cellStyle name="20% - Accent5 4 2 9 2" xfId="4232"/>
    <cellStyle name="20% - Accent5 4 2 9 3" xfId="6181"/>
    <cellStyle name="20% - Accent5 4 2 9 4" xfId="7761"/>
    <cellStyle name="20% - Accent5 4 3" xfId="509"/>
    <cellStyle name="20% - Accent5 4 3 10" xfId="2832"/>
    <cellStyle name="20% - Accent5 4 3 10 2" xfId="4234"/>
    <cellStyle name="20% - Accent5 4 3 10 3" xfId="6179"/>
    <cellStyle name="20% - Accent5 4 3 10 4" xfId="7759"/>
    <cellStyle name="20% - Accent5 4 3 11" xfId="3415"/>
    <cellStyle name="20% - Accent5 4 3 11 2" xfId="4235"/>
    <cellStyle name="20% - Accent5 4 3 11 3" xfId="6178"/>
    <cellStyle name="20% - Accent5 4 3 11 4" xfId="7757"/>
    <cellStyle name="20% - Accent5 4 3 12" xfId="4233"/>
    <cellStyle name="20% - Accent5 4 3 13" xfId="6180"/>
    <cellStyle name="20% - Accent5 4 3 14" xfId="7760"/>
    <cellStyle name="20% - Accent5 4 3 2" xfId="885"/>
    <cellStyle name="20% - Accent5 4 3 2 2" xfId="4236"/>
    <cellStyle name="20% - Accent5 4 3 2 3" xfId="6177"/>
    <cellStyle name="20% - Accent5 4 3 2 4" xfId="7755"/>
    <cellStyle name="20% - Accent5 4 3 3" xfId="1329"/>
    <cellStyle name="20% - Accent5 4 3 3 2" xfId="4237"/>
    <cellStyle name="20% - Accent5 4 3 3 3" xfId="6175"/>
    <cellStyle name="20% - Accent5 4 3 3 4" xfId="7754"/>
    <cellStyle name="20% - Accent5 4 3 4" xfId="1701"/>
    <cellStyle name="20% - Accent5 4 3 5" xfId="1916"/>
    <cellStyle name="20% - Accent5 4 3 6" xfId="2126"/>
    <cellStyle name="20% - Accent5 4 3 7" xfId="2193"/>
    <cellStyle name="20% - Accent5 4 3 8" xfId="2542"/>
    <cellStyle name="20% - Accent5 4 3 8 2" xfId="4242"/>
    <cellStyle name="20% - Accent5 4 3 8 3" xfId="6174"/>
    <cellStyle name="20% - Accent5 4 3 8 4" xfId="7753"/>
    <cellStyle name="20% - Accent5 4 3 9" xfId="2368"/>
    <cellStyle name="20% - Accent5 4 3 9 2" xfId="4243"/>
    <cellStyle name="20% - Accent5 4 3 9 3" xfId="6173"/>
    <cellStyle name="20% - Accent5 4 3 9 4" xfId="7752"/>
    <cellStyle name="20% - Accent5 4 4" xfId="770"/>
    <cellStyle name="20% - Accent5 4 4 2" xfId="4244"/>
    <cellStyle name="20% - Accent5 4 4 3" xfId="6172"/>
    <cellStyle name="20% - Accent5 4 4 4" xfId="7751"/>
    <cellStyle name="20% - Accent5 4 5" xfId="682"/>
    <cellStyle name="20% - Accent5 4 5 2" xfId="4245"/>
    <cellStyle name="20% - Accent5 4 5 3" xfId="6171"/>
    <cellStyle name="20% - Accent5 4 5 4" xfId="7750"/>
    <cellStyle name="20% - Accent5 4 6" xfId="1699"/>
    <cellStyle name="20% - Accent5 4 7" xfId="1921"/>
    <cellStyle name="20% - Accent5 4 8" xfId="2128"/>
    <cellStyle name="20% - Accent5 4 9" xfId="2195"/>
    <cellStyle name="20% - Accent5 5" xfId="432"/>
    <cellStyle name="20% - Accent5 5 10" xfId="2466"/>
    <cellStyle name="20% - Accent5 5 10 2" xfId="4251"/>
    <cellStyle name="20% - Accent5 5 10 3" xfId="6168"/>
    <cellStyle name="20% - Accent5 5 10 4" xfId="7747"/>
    <cellStyle name="20% - Accent5 5 11" xfId="2796"/>
    <cellStyle name="20% - Accent5 5 11 2" xfId="4252"/>
    <cellStyle name="20% - Accent5 5 11 3" xfId="6167"/>
    <cellStyle name="20% - Accent5 5 11 4" xfId="7746"/>
    <cellStyle name="20% - Accent5 5 12" xfId="2962"/>
    <cellStyle name="20% - Accent5 5 12 2" xfId="4253"/>
    <cellStyle name="20% - Accent5 5 12 3" xfId="6166"/>
    <cellStyle name="20% - Accent5 5 12 4" xfId="7745"/>
    <cellStyle name="20% - Accent5 5 13" xfId="3371"/>
    <cellStyle name="20% - Accent5 5 13 2" xfId="4254"/>
    <cellStyle name="20% - Accent5 5 13 3" xfId="6165"/>
    <cellStyle name="20% - Accent5 5 13 4" xfId="7744"/>
    <cellStyle name="20% - Accent5 5 14" xfId="4250"/>
    <cellStyle name="20% - Accent5 5 15" xfId="6169"/>
    <cellStyle name="20% - Accent5 5 16" xfId="7748"/>
    <cellStyle name="20% - Accent5 5 2" xfId="569"/>
    <cellStyle name="20% - Accent5 5 2 10" xfId="7743"/>
    <cellStyle name="20% - Accent5 5 2 2" xfId="944"/>
    <cellStyle name="20% - Accent5 5 2 2 2" xfId="4256"/>
    <cellStyle name="20% - Accent5 5 2 2 3" xfId="6163"/>
    <cellStyle name="20% - Accent5 5 2 2 4" xfId="7742"/>
    <cellStyle name="20% - Accent5 5 2 3" xfId="1390"/>
    <cellStyle name="20% - Accent5 5 2 3 2" xfId="4257"/>
    <cellStyle name="20% - Accent5 5 2 3 3" xfId="6162"/>
    <cellStyle name="20% - Accent5 5 2 3 4" xfId="7741"/>
    <cellStyle name="20% - Accent5 5 2 4" xfId="2604"/>
    <cellStyle name="20% - Accent5 5 2 4 2" xfId="4258"/>
    <cellStyle name="20% - Accent5 5 2 4 3" xfId="6161"/>
    <cellStyle name="20% - Accent5 5 2 4 4" xfId="7740"/>
    <cellStyle name="20% - Accent5 5 2 5" xfId="2454"/>
    <cellStyle name="20% - Accent5 5 2 5 2" xfId="4259"/>
    <cellStyle name="20% - Accent5 5 2 5 3" xfId="6160"/>
    <cellStyle name="20% - Accent5 5 2 5 4" xfId="7739"/>
    <cellStyle name="20% - Accent5 5 2 6" xfId="2815"/>
    <cellStyle name="20% - Accent5 5 2 6 2" xfId="4260"/>
    <cellStyle name="20% - Accent5 5 2 6 3" xfId="6159"/>
    <cellStyle name="20% - Accent5 5 2 6 4" xfId="7738"/>
    <cellStyle name="20% - Accent5 5 2 7" xfId="3471"/>
    <cellStyle name="20% - Accent5 5 2 7 2" xfId="4261"/>
    <cellStyle name="20% - Accent5 5 2 7 3" xfId="6158"/>
    <cellStyle name="20% - Accent5 5 2 7 4" xfId="7737"/>
    <cellStyle name="20% - Accent5 5 2 8" xfId="4255"/>
    <cellStyle name="20% - Accent5 5 2 9" xfId="6164"/>
    <cellStyle name="20% - Accent5 5 3" xfId="606"/>
    <cellStyle name="20% - Accent5 5 3 10" xfId="7736"/>
    <cellStyle name="20% - Accent5 5 3 2" xfId="982"/>
    <cellStyle name="20% - Accent5 5 3 2 2" xfId="4263"/>
    <cellStyle name="20% - Accent5 5 3 2 3" xfId="6156"/>
    <cellStyle name="20% - Accent5 5 3 2 4" xfId="7735"/>
    <cellStyle name="20% - Accent5 5 3 3" xfId="1427"/>
    <cellStyle name="20% - Accent5 5 3 3 2" xfId="4264"/>
    <cellStyle name="20% - Accent5 5 3 3 3" xfId="6155"/>
    <cellStyle name="20% - Accent5 5 3 3 4" xfId="7734"/>
    <cellStyle name="20% - Accent5 5 3 4" xfId="2643"/>
    <cellStyle name="20% - Accent5 5 3 4 2" xfId="4265"/>
    <cellStyle name="20% - Accent5 5 3 4 3" xfId="6154"/>
    <cellStyle name="20% - Accent5 5 3 4 4" xfId="7733"/>
    <cellStyle name="20% - Accent5 5 3 5" xfId="2457"/>
    <cellStyle name="20% - Accent5 5 3 5 2" xfId="4266"/>
    <cellStyle name="20% - Accent5 5 3 5 3" xfId="6153"/>
    <cellStyle name="20% - Accent5 5 3 5 4" xfId="7731"/>
    <cellStyle name="20% - Accent5 5 3 6" xfId="2558"/>
    <cellStyle name="20% - Accent5 5 3 6 2" xfId="4267"/>
    <cellStyle name="20% - Accent5 5 3 6 3" xfId="6152"/>
    <cellStyle name="20% - Accent5 5 3 6 4" xfId="7730"/>
    <cellStyle name="20% - Accent5 5 3 7" xfId="3510"/>
    <cellStyle name="20% - Accent5 5 3 7 2" xfId="4268"/>
    <cellStyle name="20% - Accent5 5 3 7 3" xfId="6151"/>
    <cellStyle name="20% - Accent5 5 3 7 4" xfId="7729"/>
    <cellStyle name="20% - Accent5 5 3 8" xfId="4262"/>
    <cellStyle name="20% - Accent5 5 3 9" xfId="6157"/>
    <cellStyle name="20% - Accent5 5 4" xfId="821"/>
    <cellStyle name="20% - Accent5 5 4 2" xfId="4269"/>
    <cellStyle name="20% - Accent5 5 4 3" xfId="6149"/>
    <cellStyle name="20% - Accent5 5 4 4" xfId="7728"/>
    <cellStyle name="20% - Accent5 5 5" xfId="1269"/>
    <cellStyle name="20% - Accent5 5 5 2" xfId="4270"/>
    <cellStyle name="20% - Accent5 5 5 3" xfId="6148"/>
    <cellStyle name="20% - Accent5 5 5 4" xfId="7727"/>
    <cellStyle name="20% - Accent5 5 6" xfId="1702"/>
    <cellStyle name="20% - Accent5 5 7" xfId="1915"/>
    <cellStyle name="20% - Accent5 5 8" xfId="2125"/>
    <cellStyle name="20% - Accent5 5 9" xfId="2192"/>
    <cellStyle name="20% - Accent5 6" xfId="464"/>
    <cellStyle name="20% - Accent5 7" xfId="481"/>
    <cellStyle name="20% - Accent5 7 10" xfId="4276"/>
    <cellStyle name="20% - Accent5 7 11" xfId="6147"/>
    <cellStyle name="20% - Accent5 7 12" xfId="7726"/>
    <cellStyle name="20% - Accent5 7 2" xfId="590"/>
    <cellStyle name="20% - Accent5 7 2 10" xfId="7725"/>
    <cellStyle name="20% - Accent5 7 2 2" xfId="966"/>
    <cellStyle name="20% - Accent5 7 2 2 2" xfId="4278"/>
    <cellStyle name="20% - Accent5 7 2 2 3" xfId="6145"/>
    <cellStyle name="20% - Accent5 7 2 2 4" xfId="7724"/>
    <cellStyle name="20% - Accent5 7 2 3" xfId="1413"/>
    <cellStyle name="20% - Accent5 7 2 3 2" xfId="4279"/>
    <cellStyle name="20% - Accent5 7 2 3 3" xfId="6144"/>
    <cellStyle name="20% - Accent5 7 2 3 4" xfId="7723"/>
    <cellStyle name="20% - Accent5 7 2 4" xfId="2627"/>
    <cellStyle name="20% - Accent5 7 2 4 2" xfId="4280"/>
    <cellStyle name="20% - Accent5 7 2 4 3" xfId="6143"/>
    <cellStyle name="20% - Accent5 7 2 4 4" xfId="7722"/>
    <cellStyle name="20% - Accent5 7 2 5" xfId="2325"/>
    <cellStyle name="20% - Accent5 7 2 5 2" xfId="4281"/>
    <cellStyle name="20% - Accent5 7 2 5 3" xfId="6142"/>
    <cellStyle name="20% - Accent5 7 2 5 4" xfId="7721"/>
    <cellStyle name="20% - Accent5 7 2 6" xfId="2827"/>
    <cellStyle name="20% - Accent5 7 2 6 2" xfId="4282"/>
    <cellStyle name="20% - Accent5 7 2 6 3" xfId="6141"/>
    <cellStyle name="20% - Accent5 7 2 6 4" xfId="7720"/>
    <cellStyle name="20% - Accent5 7 2 7" xfId="3494"/>
    <cellStyle name="20% - Accent5 7 2 7 2" xfId="4283"/>
    <cellStyle name="20% - Accent5 7 2 7 3" xfId="6140"/>
    <cellStyle name="20% - Accent5 7 2 7 4" xfId="7719"/>
    <cellStyle name="20% - Accent5 7 2 8" xfId="4277"/>
    <cellStyle name="20% - Accent5 7 2 9" xfId="6146"/>
    <cellStyle name="20% - Accent5 7 3" xfId="622"/>
    <cellStyle name="20% - Accent5 7 3 10" xfId="7718"/>
    <cellStyle name="20% - Accent5 7 3 2" xfId="998"/>
    <cellStyle name="20% - Accent5 7 3 2 2" xfId="4285"/>
    <cellStyle name="20% - Accent5 7 3 2 3" xfId="6138"/>
    <cellStyle name="20% - Accent5 7 3 2 4" xfId="7717"/>
    <cellStyle name="20% - Accent5 7 3 3" xfId="1443"/>
    <cellStyle name="20% - Accent5 7 3 3 2" xfId="4286"/>
    <cellStyle name="20% - Accent5 7 3 3 3" xfId="6137"/>
    <cellStyle name="20% - Accent5 7 3 3 4" xfId="7716"/>
    <cellStyle name="20% - Accent5 7 3 4" xfId="2659"/>
    <cellStyle name="20% - Accent5 7 3 4 2" xfId="4287"/>
    <cellStyle name="20% - Accent5 7 3 4 3" xfId="6136"/>
    <cellStyle name="20% - Accent5 7 3 4 4" xfId="7715"/>
    <cellStyle name="20% - Accent5 7 3 5" xfId="2882"/>
    <cellStyle name="20% - Accent5 7 3 5 2" xfId="4288"/>
    <cellStyle name="20% - Accent5 7 3 5 3" xfId="6135"/>
    <cellStyle name="20% - Accent5 7 3 5 4" xfId="7714"/>
    <cellStyle name="20% - Accent5 7 3 6" xfId="2996"/>
    <cellStyle name="20% - Accent5 7 3 6 2" xfId="4289"/>
    <cellStyle name="20% - Accent5 7 3 6 3" xfId="6134"/>
    <cellStyle name="20% - Accent5 7 3 6 4" xfId="7713"/>
    <cellStyle name="20% - Accent5 7 3 7" xfId="3526"/>
    <cellStyle name="20% - Accent5 7 3 7 2" xfId="4290"/>
    <cellStyle name="20% - Accent5 7 3 7 3" xfId="6133"/>
    <cellStyle name="20% - Accent5 7 3 7 4" xfId="7712"/>
    <cellStyle name="20% - Accent5 7 3 8" xfId="4284"/>
    <cellStyle name="20% - Accent5 7 3 9" xfId="6139"/>
    <cellStyle name="20% - Accent5 7 4" xfId="859"/>
    <cellStyle name="20% - Accent5 7 4 2" xfId="4291"/>
    <cellStyle name="20% - Accent5 7 4 3" xfId="6132"/>
    <cellStyle name="20% - Accent5 7 4 4" xfId="7711"/>
    <cellStyle name="20% - Accent5 7 5" xfId="1304"/>
    <cellStyle name="20% - Accent5 7 5 2" xfId="4292"/>
    <cellStyle name="20% - Accent5 7 5 3" xfId="6131"/>
    <cellStyle name="20% - Accent5 7 5 4" xfId="7710"/>
    <cellStyle name="20% - Accent5 7 6" xfId="2513"/>
    <cellStyle name="20% - Accent5 7 6 2" xfId="4293"/>
    <cellStyle name="20% - Accent5 7 6 3" xfId="6130"/>
    <cellStyle name="20% - Accent5 7 6 4" xfId="7709"/>
    <cellStyle name="20% - Accent5 7 7" xfId="2431"/>
    <cellStyle name="20% - Accent5 7 7 2" xfId="4294"/>
    <cellStyle name="20% - Accent5 7 7 3" xfId="6129"/>
    <cellStyle name="20% - Accent5 7 7 4" xfId="7708"/>
    <cellStyle name="20% - Accent5 7 8" xfId="2798"/>
    <cellStyle name="20% - Accent5 7 8 2" xfId="4295"/>
    <cellStyle name="20% - Accent5 7 8 3" xfId="6128"/>
    <cellStyle name="20% - Accent5 7 8 4" xfId="7707"/>
    <cellStyle name="20% - Accent5 7 9" xfId="3389"/>
    <cellStyle name="20% - Accent5 7 9 2" xfId="4296"/>
    <cellStyle name="20% - Accent5 7 9 3" xfId="6127"/>
    <cellStyle name="20% - Accent5 7 9 4" xfId="7706"/>
    <cellStyle name="20% - Accent5 8" xfId="498"/>
    <cellStyle name="20% - Accent5 8 10" xfId="7705"/>
    <cellStyle name="20% - Accent5 8 2" xfId="874"/>
    <cellStyle name="20% - Accent5 8 2 2" xfId="4298"/>
    <cellStyle name="20% - Accent5 8 2 3" xfId="6125"/>
    <cellStyle name="20% - Accent5 8 2 4" xfId="7704"/>
    <cellStyle name="20% - Accent5 8 3" xfId="1319"/>
    <cellStyle name="20% - Accent5 8 3 2" xfId="4299"/>
    <cellStyle name="20% - Accent5 8 3 3" xfId="6124"/>
    <cellStyle name="20% - Accent5 8 3 4" xfId="7703"/>
    <cellStyle name="20% - Accent5 8 4" xfId="2531"/>
    <cellStyle name="20% - Accent5 8 4 2" xfId="4300"/>
    <cellStyle name="20% - Accent5 8 4 3" xfId="6123"/>
    <cellStyle name="20% - Accent5 8 4 4" xfId="7702"/>
    <cellStyle name="20% - Accent5 8 5" xfId="2277"/>
    <cellStyle name="20% - Accent5 8 5 2" xfId="4301"/>
    <cellStyle name="20% - Accent5 8 5 3" xfId="6122"/>
    <cellStyle name="20% - Accent5 8 5 4" xfId="7701"/>
    <cellStyle name="20% - Accent5 8 6" xfId="2383"/>
    <cellStyle name="20% - Accent5 8 6 2" xfId="4302"/>
    <cellStyle name="20% - Accent5 8 6 3" xfId="6121"/>
    <cellStyle name="20% - Accent5 8 6 4" xfId="7700"/>
    <cellStyle name="20% - Accent5 8 7" xfId="3404"/>
    <cellStyle name="20% - Accent5 8 7 2" xfId="4303"/>
    <cellStyle name="20% - Accent5 8 7 3" xfId="6120"/>
    <cellStyle name="20% - Accent5 8 7 4" xfId="7699"/>
    <cellStyle name="20% - Accent5 8 8" xfId="4297"/>
    <cellStyle name="20% - Accent5 8 9" xfId="6126"/>
    <cellStyle name="20% - Accent5 9" xfId="536"/>
    <cellStyle name="20% - Accent5 9 10" xfId="7698"/>
    <cellStyle name="20% - Accent5 9 2" xfId="910"/>
    <cellStyle name="20% - Accent5 9 2 2" xfId="4305"/>
    <cellStyle name="20% - Accent5 9 2 3" xfId="6118"/>
    <cellStyle name="20% - Accent5 9 2 4" xfId="7697"/>
    <cellStyle name="20% - Accent5 9 3" xfId="1355"/>
    <cellStyle name="20% - Accent5 9 3 2" xfId="4306"/>
    <cellStyle name="20% - Accent5 9 3 3" xfId="6117"/>
    <cellStyle name="20% - Accent5 9 3 4" xfId="7696"/>
    <cellStyle name="20% - Accent5 9 4" xfId="2569"/>
    <cellStyle name="20% - Accent5 9 4 2" xfId="4307"/>
    <cellStyle name="20% - Accent5 9 4 3" xfId="6116"/>
    <cellStyle name="20% - Accent5 9 4 4" xfId="7695"/>
    <cellStyle name="20% - Accent5 9 5" xfId="2356"/>
    <cellStyle name="20% - Accent5 9 5 2" xfId="4308"/>
    <cellStyle name="20% - Accent5 9 5 3" xfId="6115"/>
    <cellStyle name="20% - Accent5 9 5 4" xfId="7693"/>
    <cellStyle name="20% - Accent5 9 6" xfId="2813"/>
    <cellStyle name="20% - Accent5 9 6 2" xfId="4309"/>
    <cellStyle name="20% - Accent5 9 6 3" xfId="6114"/>
    <cellStyle name="20% - Accent5 9 6 4" xfId="7670"/>
    <cellStyle name="20% - Accent5 9 7" xfId="3437"/>
    <cellStyle name="20% - Accent5 9 7 2" xfId="4310"/>
    <cellStyle name="20% - Accent5 9 7 3" xfId="6113"/>
    <cellStyle name="20% - Accent5 9 7 4" xfId="7669"/>
    <cellStyle name="20% - Accent5 9 8" xfId="4304"/>
    <cellStyle name="20% - Accent5 9 9" xfId="6119"/>
    <cellStyle name="20% - Accent6" xfId="284" builtinId="50" customBuiltin="1"/>
    <cellStyle name="20% - Accent6 10" xfId="652"/>
    <cellStyle name="20% - Accent6 10 10" xfId="7667"/>
    <cellStyle name="20% - Accent6 10 2" xfId="1025"/>
    <cellStyle name="20% - Accent6 10 2 2" xfId="4313"/>
    <cellStyle name="20% - Accent6 10 2 3" xfId="6087"/>
    <cellStyle name="20% - Accent6 10 2 4" xfId="7666"/>
    <cellStyle name="20% - Accent6 10 3" xfId="1473"/>
    <cellStyle name="20% - Accent6 10 3 2" xfId="4314"/>
    <cellStyle name="20% - Accent6 10 3 3" xfId="6086"/>
    <cellStyle name="20% - Accent6 10 3 4" xfId="7665"/>
    <cellStyle name="20% - Accent6 10 4" xfId="2689"/>
    <cellStyle name="20% - Accent6 10 4 2" xfId="4315"/>
    <cellStyle name="20% - Accent6 10 4 3" xfId="6085"/>
    <cellStyle name="20% - Accent6 10 4 4" xfId="7642"/>
    <cellStyle name="20% - Accent6 10 5" xfId="2912"/>
    <cellStyle name="20% - Accent6 10 5 2" xfId="4316"/>
    <cellStyle name="20% - Accent6 10 5 3" xfId="6084"/>
    <cellStyle name="20% - Accent6 10 5 4" xfId="7641"/>
    <cellStyle name="20% - Accent6 10 6" xfId="3026"/>
    <cellStyle name="20% - Accent6 10 6 2" xfId="4317"/>
    <cellStyle name="20% - Accent6 10 6 3" xfId="6083"/>
    <cellStyle name="20% - Accent6 10 6 4" xfId="7640"/>
    <cellStyle name="20% - Accent6 10 7" xfId="3556"/>
    <cellStyle name="20% - Accent6 10 7 2" xfId="4318"/>
    <cellStyle name="20% - Accent6 10 7 3" xfId="6060"/>
    <cellStyle name="20% - Accent6 10 7 4" xfId="7639"/>
    <cellStyle name="20% - Accent6 10 8" xfId="4312"/>
    <cellStyle name="20% - Accent6 10 9" xfId="6088"/>
    <cellStyle name="20% - Accent6 11" xfId="662"/>
    <cellStyle name="20% - Accent6 11 10" xfId="7638"/>
    <cellStyle name="20% - Accent6 11 2" xfId="1035"/>
    <cellStyle name="20% - Accent6 11 2 2" xfId="4320"/>
    <cellStyle name="20% - Accent6 11 2 3" xfId="6058"/>
    <cellStyle name="20% - Accent6 11 2 4" xfId="7637"/>
    <cellStyle name="20% - Accent6 11 3" xfId="1483"/>
    <cellStyle name="20% - Accent6 11 3 2" xfId="4321"/>
    <cellStyle name="20% - Accent6 11 3 3" xfId="6057"/>
    <cellStyle name="20% - Accent6 11 3 4" xfId="7636"/>
    <cellStyle name="20% - Accent6 11 4" xfId="2699"/>
    <cellStyle name="20% - Accent6 11 4 2" xfId="4322"/>
    <cellStyle name="20% - Accent6 11 4 3" xfId="6056"/>
    <cellStyle name="20% - Accent6 11 4 4" xfId="7635"/>
    <cellStyle name="20% - Accent6 11 5" xfId="2922"/>
    <cellStyle name="20% - Accent6 11 5 2" xfId="4323"/>
    <cellStyle name="20% - Accent6 11 5 3" xfId="6055"/>
    <cellStyle name="20% - Accent6 11 5 4" xfId="7634"/>
    <cellStyle name="20% - Accent6 11 6" xfId="3036"/>
    <cellStyle name="20% - Accent6 11 6 2" xfId="4324"/>
    <cellStyle name="20% - Accent6 11 6 3" xfId="6054"/>
    <cellStyle name="20% - Accent6 11 6 4" xfId="7633"/>
    <cellStyle name="20% - Accent6 11 7" xfId="3566"/>
    <cellStyle name="20% - Accent6 11 7 2" xfId="4325"/>
    <cellStyle name="20% - Accent6 11 7 3" xfId="6053"/>
    <cellStyle name="20% - Accent6 11 7 4" xfId="7632"/>
    <cellStyle name="20% - Accent6 11 8" xfId="4319"/>
    <cellStyle name="20% - Accent6 11 9" xfId="6059"/>
    <cellStyle name="20% - Accent6 12" xfId="669"/>
    <cellStyle name="20% - Accent6 12 10" xfId="7631"/>
    <cellStyle name="20% - Accent6 12 2" xfId="1042"/>
    <cellStyle name="20% - Accent6 12 2 2" xfId="4327"/>
    <cellStyle name="20% - Accent6 12 2 3" xfId="6051"/>
    <cellStyle name="20% - Accent6 12 2 4" xfId="7630"/>
    <cellStyle name="20% - Accent6 12 3" xfId="1490"/>
    <cellStyle name="20% - Accent6 12 3 2" xfId="4328"/>
    <cellStyle name="20% - Accent6 12 3 3" xfId="6050"/>
    <cellStyle name="20% - Accent6 12 3 4" xfId="7629"/>
    <cellStyle name="20% - Accent6 12 4" xfId="2706"/>
    <cellStyle name="20% - Accent6 12 4 2" xfId="4329"/>
    <cellStyle name="20% - Accent6 12 4 3" xfId="6049"/>
    <cellStyle name="20% - Accent6 12 4 4" xfId="7628"/>
    <cellStyle name="20% - Accent6 12 5" xfId="2929"/>
    <cellStyle name="20% - Accent6 12 5 2" xfId="4330"/>
    <cellStyle name="20% - Accent6 12 5 3" xfId="6048"/>
    <cellStyle name="20% - Accent6 12 5 4" xfId="7627"/>
    <cellStyle name="20% - Accent6 12 6" xfId="3043"/>
    <cellStyle name="20% - Accent6 12 6 2" xfId="4331"/>
    <cellStyle name="20% - Accent6 12 6 3" xfId="6047"/>
    <cellStyle name="20% - Accent6 12 6 4" xfId="7626"/>
    <cellStyle name="20% - Accent6 12 7" xfId="3573"/>
    <cellStyle name="20% - Accent6 12 7 2" xfId="4332"/>
    <cellStyle name="20% - Accent6 12 7 3" xfId="6046"/>
    <cellStyle name="20% - Accent6 12 7 4" xfId="7625"/>
    <cellStyle name="20% - Accent6 12 8" xfId="4326"/>
    <cellStyle name="20% - Accent6 12 9" xfId="6052"/>
    <cellStyle name="20% - Accent6 13" xfId="695"/>
    <cellStyle name="20% - Accent6 13 2" xfId="4333"/>
    <cellStyle name="20% - Accent6 13 3" xfId="6045"/>
    <cellStyle name="20% - Accent6 13 4" xfId="7624"/>
    <cellStyle name="20% - Accent6 14" xfId="805"/>
    <cellStyle name="20% - Accent6 14 2" xfId="4334"/>
    <cellStyle name="20% - Accent6 14 3" xfId="6044"/>
    <cellStyle name="20% - Accent6 14 4" xfId="7623"/>
    <cellStyle name="20% - Accent6 15" xfId="727"/>
    <cellStyle name="20% - Accent6 16" xfId="1516"/>
    <cellStyle name="20% - Accent6 17" xfId="1562"/>
    <cellStyle name="20% - Accent6 18" xfId="734"/>
    <cellStyle name="20% - Accent6 19" xfId="1577"/>
    <cellStyle name="20% - Accent6 2" xfId="299"/>
    <cellStyle name="20% - Accent6 2 2" xfId="1705"/>
    <cellStyle name="20% - Accent6 2 3" xfId="1706"/>
    <cellStyle name="20% - Accent6 20" xfId="1618"/>
    <cellStyle name="20% - Accent6 21" xfId="1703"/>
    <cellStyle name="20% - Accent6 21 2" xfId="4340"/>
    <cellStyle name="20% - Accent6 21 3" xfId="6035"/>
    <cellStyle name="20% - Accent6 21 4" xfId="7622"/>
    <cellStyle name="20% - Accent6 22" xfId="1903"/>
    <cellStyle name="20% - Accent6 22 2" xfId="4341"/>
    <cellStyle name="20% - Accent6 22 3" xfId="6034"/>
    <cellStyle name="20% - Accent6 22 4" xfId="7621"/>
    <cellStyle name="20% - Accent6 23" xfId="2124"/>
    <cellStyle name="20% - Accent6 23 2" xfId="4342"/>
    <cellStyle name="20% - Accent6 23 3" xfId="6033"/>
    <cellStyle name="20% - Accent6 23 4" xfId="7620"/>
    <cellStyle name="20% - Accent6 24" xfId="2191"/>
    <cellStyle name="20% - Accent6 24 2" xfId="4343"/>
    <cellStyle name="20% - Accent6 24 3" xfId="6032"/>
    <cellStyle name="20% - Accent6 24 4" xfId="7619"/>
    <cellStyle name="20% - Accent6 25" xfId="2305"/>
    <cellStyle name="20% - Accent6 25 2" xfId="4344"/>
    <cellStyle name="20% - Accent6 25 3" xfId="6031"/>
    <cellStyle name="20% - Accent6 25 4" xfId="7618"/>
    <cellStyle name="20% - Accent6 26" xfId="2560"/>
    <cellStyle name="20% - Accent6 26 2" xfId="4345"/>
    <cellStyle name="20% - Accent6 26 3" xfId="6030"/>
    <cellStyle name="20% - Accent6 26 4" xfId="7617"/>
    <cellStyle name="20% - Accent6 27" xfId="2478"/>
    <cellStyle name="20% - Accent6 27 2" xfId="4346"/>
    <cellStyle name="20% - Accent6 27 3" xfId="6029"/>
    <cellStyle name="20% - Accent6 27 4" xfId="7616"/>
    <cellStyle name="20% - Accent6 28" xfId="3311"/>
    <cellStyle name="20% - Accent6 28 2" xfId="4347"/>
    <cellStyle name="20% - Accent6 28 3" xfId="6028"/>
    <cellStyle name="20% - Accent6 28 4" xfId="7615"/>
    <cellStyle name="20% - Accent6 29" xfId="4311"/>
    <cellStyle name="20% - Accent6 3" xfId="300"/>
    <cellStyle name="20% - Accent6 3 2" xfId="1707"/>
    <cellStyle name="20% - Accent6 3 3" xfId="1708"/>
    <cellStyle name="20% - Accent6 30" xfId="6111"/>
    <cellStyle name="20% - Accent6 31" xfId="7668"/>
    <cellStyle name="20% - Accent6 4" xfId="391"/>
    <cellStyle name="20% - Accent6 4 10" xfId="2412"/>
    <cellStyle name="20% - Accent6 4 10 2" xfId="4352"/>
    <cellStyle name="20% - Accent6 4 10 3" xfId="6023"/>
    <cellStyle name="20% - Accent6 4 10 4" xfId="7613"/>
    <cellStyle name="20% - Accent6 4 11" xfId="2829"/>
    <cellStyle name="20% - Accent6 4 11 2" xfId="4353"/>
    <cellStyle name="20% - Accent6 4 11 3" xfId="6022"/>
    <cellStyle name="20% - Accent6 4 11 4" xfId="7612"/>
    <cellStyle name="20% - Accent6 4 12" xfId="2975"/>
    <cellStyle name="20% - Accent6 4 12 2" xfId="4354"/>
    <cellStyle name="20% - Accent6 4 12 3" xfId="6021"/>
    <cellStyle name="20% - Accent6 4 12 4" xfId="7611"/>
    <cellStyle name="20% - Accent6 4 13" xfId="3345"/>
    <cellStyle name="20% - Accent6 4 13 2" xfId="4355"/>
    <cellStyle name="20% - Accent6 4 13 3" xfId="6020"/>
    <cellStyle name="20% - Accent6 4 13 4" xfId="7610"/>
    <cellStyle name="20% - Accent6 4 14" xfId="4351"/>
    <cellStyle name="20% - Accent6 4 15" xfId="6024"/>
    <cellStyle name="20% - Accent6 4 16" xfId="7614"/>
    <cellStyle name="20% - Accent6 4 2" xfId="546"/>
    <cellStyle name="20% - Accent6 4 2 10" xfId="2826"/>
    <cellStyle name="20% - Accent6 4 2 10 2" xfId="4357"/>
    <cellStyle name="20% - Accent6 4 2 10 3" xfId="6018"/>
    <cellStyle name="20% - Accent6 4 2 10 4" xfId="7607"/>
    <cellStyle name="20% - Accent6 4 2 11" xfId="3447"/>
    <cellStyle name="20% - Accent6 4 2 11 2" xfId="4358"/>
    <cellStyle name="20% - Accent6 4 2 11 3" xfId="6017"/>
    <cellStyle name="20% - Accent6 4 2 11 4" xfId="7606"/>
    <cellStyle name="20% - Accent6 4 2 12" xfId="4356"/>
    <cellStyle name="20% - Accent6 4 2 13" xfId="6019"/>
    <cellStyle name="20% - Accent6 4 2 14" xfId="7608"/>
    <cellStyle name="20% - Accent6 4 2 2" xfId="919"/>
    <cellStyle name="20% - Accent6 4 2 2 2" xfId="4359"/>
    <cellStyle name="20% - Accent6 4 2 2 3" xfId="6016"/>
    <cellStyle name="20% - Accent6 4 2 2 4" xfId="7605"/>
    <cellStyle name="20% - Accent6 4 2 3" xfId="1365"/>
    <cellStyle name="20% - Accent6 4 2 3 2" xfId="4360"/>
    <cellStyle name="20% - Accent6 4 2 3 3" xfId="6015"/>
    <cellStyle name="20% - Accent6 4 2 3 4" xfId="7604"/>
    <cellStyle name="20% - Accent6 4 2 4" xfId="1710"/>
    <cellStyle name="20% - Accent6 4 2 4 2" xfId="4361"/>
    <cellStyle name="20% - Accent6 4 2 4 3" xfId="6014"/>
    <cellStyle name="20% - Accent6 4 2 4 4" xfId="7603"/>
    <cellStyle name="20% - Accent6 4 2 5" xfId="1883"/>
    <cellStyle name="20% - Accent6 4 2 5 2" xfId="4362"/>
    <cellStyle name="20% - Accent6 4 2 5 3" xfId="6013"/>
    <cellStyle name="20% - Accent6 4 2 5 4" xfId="7602"/>
    <cellStyle name="20% - Accent6 4 2 6" xfId="2120"/>
    <cellStyle name="20% - Accent6 4 2 6 2" xfId="4363"/>
    <cellStyle name="20% - Accent6 4 2 6 3" xfId="6012"/>
    <cellStyle name="20% - Accent6 4 2 6 4" xfId="7601"/>
    <cellStyle name="20% - Accent6 4 2 7" xfId="2188"/>
    <cellStyle name="20% - Accent6 4 2 7 2" xfId="4364"/>
    <cellStyle name="20% - Accent6 4 2 7 3" xfId="6011"/>
    <cellStyle name="20% - Accent6 4 2 7 4" xfId="7600"/>
    <cellStyle name="20% - Accent6 4 2 8" xfId="2579"/>
    <cellStyle name="20% - Accent6 4 2 8 2" xfId="4365"/>
    <cellStyle name="20% - Accent6 4 2 8 3" xfId="6010"/>
    <cellStyle name="20% - Accent6 4 2 8 4" xfId="7599"/>
    <cellStyle name="20% - Accent6 4 2 9" xfId="2296"/>
    <cellStyle name="20% - Accent6 4 2 9 2" xfId="4366"/>
    <cellStyle name="20% - Accent6 4 2 9 3" xfId="6009"/>
    <cellStyle name="20% - Accent6 4 2 9 4" xfId="7598"/>
    <cellStyle name="20% - Accent6 4 3" xfId="577"/>
    <cellStyle name="20% - Accent6 4 3 10" xfId="2868"/>
    <cellStyle name="20% - Accent6 4 3 10 2" xfId="4368"/>
    <cellStyle name="20% - Accent6 4 3 10 3" xfId="6007"/>
    <cellStyle name="20% - Accent6 4 3 10 4" xfId="7596"/>
    <cellStyle name="20% - Accent6 4 3 11" xfId="3479"/>
    <cellStyle name="20% - Accent6 4 3 11 2" xfId="4369"/>
    <cellStyle name="20% - Accent6 4 3 11 3" xfId="6006"/>
    <cellStyle name="20% - Accent6 4 3 11 4" xfId="7595"/>
    <cellStyle name="20% - Accent6 4 3 12" xfId="4367"/>
    <cellStyle name="20% - Accent6 4 3 13" xfId="6008"/>
    <cellStyle name="20% - Accent6 4 3 14" xfId="7597"/>
    <cellStyle name="20% - Accent6 4 3 2" xfId="951"/>
    <cellStyle name="20% - Accent6 4 3 2 2" xfId="4370"/>
    <cellStyle name="20% - Accent6 4 3 2 3" xfId="6005"/>
    <cellStyle name="20% - Accent6 4 3 2 4" xfId="7594"/>
    <cellStyle name="20% - Accent6 4 3 3" xfId="1398"/>
    <cellStyle name="20% - Accent6 4 3 3 2" xfId="4371"/>
    <cellStyle name="20% - Accent6 4 3 3 3" xfId="6004"/>
    <cellStyle name="20% - Accent6 4 3 3 4" xfId="7593"/>
    <cellStyle name="20% - Accent6 4 3 4" xfId="1711"/>
    <cellStyle name="20% - Accent6 4 3 5" xfId="1880"/>
    <cellStyle name="20% - Accent6 4 3 6" xfId="2119"/>
    <cellStyle name="20% - Accent6 4 3 7" xfId="2187"/>
    <cellStyle name="20% - Accent6 4 3 8" xfId="2612"/>
    <cellStyle name="20% - Accent6 4 3 8 2" xfId="4376"/>
    <cellStyle name="20% - Accent6 4 3 8 3" xfId="5995"/>
    <cellStyle name="20% - Accent6 4 3 8 4" xfId="7588"/>
    <cellStyle name="20% - Accent6 4 3 9" xfId="2487"/>
    <cellStyle name="20% - Accent6 4 3 9 2" xfId="4377"/>
    <cellStyle name="20% - Accent6 4 3 9 3" xfId="5994"/>
    <cellStyle name="20% - Accent6 4 3 9 4" xfId="7587"/>
    <cellStyle name="20% - Accent6 4 4" xfId="771"/>
    <cellStyle name="20% - Accent6 4 4 2" xfId="4378"/>
    <cellStyle name="20% - Accent6 4 4 3" xfId="5993"/>
    <cellStyle name="20% - Accent6 4 4 4" xfId="7586"/>
    <cellStyle name="20% - Accent6 4 5" xfId="836"/>
    <cellStyle name="20% - Accent6 4 5 2" xfId="4379"/>
    <cellStyle name="20% - Accent6 4 5 3" xfId="5992"/>
    <cellStyle name="20% - Accent6 4 5 4" xfId="7585"/>
    <cellStyle name="20% - Accent6 4 6" xfId="1709"/>
    <cellStyle name="20% - Accent6 4 7" xfId="1886"/>
    <cellStyle name="20% - Accent6 4 8" xfId="2121"/>
    <cellStyle name="20% - Accent6 4 9" xfId="2189"/>
    <cellStyle name="20% - Accent6 5" xfId="434"/>
    <cellStyle name="20% - Accent6 5 10" xfId="2468"/>
    <cellStyle name="20% - Accent6 5 10 2" xfId="4385"/>
    <cellStyle name="20% - Accent6 5 10 3" xfId="5986"/>
    <cellStyle name="20% - Accent6 5 10 4" xfId="7583"/>
    <cellStyle name="20% - Accent6 5 11" xfId="2849"/>
    <cellStyle name="20% - Accent6 5 11 2" xfId="4386"/>
    <cellStyle name="20% - Accent6 5 11 3" xfId="5985"/>
    <cellStyle name="20% - Accent6 5 11 4" xfId="7582"/>
    <cellStyle name="20% - Accent6 5 12" xfId="2980"/>
    <cellStyle name="20% - Accent6 5 12 2" xfId="4387"/>
    <cellStyle name="20% - Accent6 5 12 3" xfId="5984"/>
    <cellStyle name="20% - Accent6 5 12 4" xfId="7581"/>
    <cellStyle name="20% - Accent6 5 13" xfId="3373"/>
    <cellStyle name="20% - Accent6 5 13 2" xfId="4388"/>
    <cellStyle name="20% - Accent6 5 13 3" xfId="5983"/>
    <cellStyle name="20% - Accent6 5 13 4" xfId="7580"/>
    <cellStyle name="20% - Accent6 5 14" xfId="4384"/>
    <cellStyle name="20% - Accent6 5 15" xfId="5987"/>
    <cellStyle name="20% - Accent6 5 16" xfId="7584"/>
    <cellStyle name="20% - Accent6 5 2" xfId="571"/>
    <cellStyle name="20% - Accent6 5 2 10" xfId="7579"/>
    <cellStyle name="20% - Accent6 5 2 2" xfId="946"/>
    <cellStyle name="20% - Accent6 5 2 2 2" xfId="4390"/>
    <cellStyle name="20% - Accent6 5 2 2 3" xfId="5981"/>
    <cellStyle name="20% - Accent6 5 2 2 4" xfId="7578"/>
    <cellStyle name="20% - Accent6 5 2 3" xfId="1392"/>
    <cellStyle name="20% - Accent6 5 2 3 2" xfId="4391"/>
    <cellStyle name="20% - Accent6 5 2 3 3" xfId="5980"/>
    <cellStyle name="20% - Accent6 5 2 3 4" xfId="7577"/>
    <cellStyle name="20% - Accent6 5 2 4" xfId="2606"/>
    <cellStyle name="20% - Accent6 5 2 4 2" xfId="4392"/>
    <cellStyle name="20% - Accent6 5 2 4 3" xfId="5979"/>
    <cellStyle name="20% - Accent6 5 2 4 4" xfId="7576"/>
    <cellStyle name="20% - Accent6 5 2 5" xfId="2337"/>
    <cellStyle name="20% - Accent6 5 2 5 2" xfId="4393"/>
    <cellStyle name="20% - Accent6 5 2 5 3" xfId="5978"/>
    <cellStyle name="20% - Accent6 5 2 5 4" xfId="7575"/>
    <cellStyle name="20% - Accent6 5 2 6" xfId="2761"/>
    <cellStyle name="20% - Accent6 5 2 6 2" xfId="4394"/>
    <cellStyle name="20% - Accent6 5 2 6 3" xfId="5977"/>
    <cellStyle name="20% - Accent6 5 2 6 4" xfId="7574"/>
    <cellStyle name="20% - Accent6 5 2 7" xfId="3473"/>
    <cellStyle name="20% - Accent6 5 2 7 2" xfId="4395"/>
    <cellStyle name="20% - Accent6 5 2 7 3" xfId="5976"/>
    <cellStyle name="20% - Accent6 5 2 7 4" xfId="7573"/>
    <cellStyle name="20% - Accent6 5 2 8" xfId="4389"/>
    <cellStyle name="20% - Accent6 5 2 9" xfId="5982"/>
    <cellStyle name="20% - Accent6 5 3" xfId="608"/>
    <cellStyle name="20% - Accent6 5 3 10" xfId="7572"/>
    <cellStyle name="20% - Accent6 5 3 2" xfId="984"/>
    <cellStyle name="20% - Accent6 5 3 2 2" xfId="4397"/>
    <cellStyle name="20% - Accent6 5 3 2 3" xfId="5974"/>
    <cellStyle name="20% - Accent6 5 3 2 4" xfId="7571"/>
    <cellStyle name="20% - Accent6 5 3 3" xfId="1429"/>
    <cellStyle name="20% - Accent6 5 3 3 2" xfId="4398"/>
    <cellStyle name="20% - Accent6 5 3 3 3" xfId="5973"/>
    <cellStyle name="20% - Accent6 5 3 3 4" xfId="7570"/>
    <cellStyle name="20% - Accent6 5 3 4" xfId="2645"/>
    <cellStyle name="20% - Accent6 5 3 4 2" xfId="4399"/>
    <cellStyle name="20% - Accent6 5 3 4 3" xfId="5972"/>
    <cellStyle name="20% - Accent6 5 3 4 4" xfId="7569"/>
    <cellStyle name="20% - Accent6 5 3 5" xfId="2313"/>
    <cellStyle name="20% - Accent6 5 3 5 2" xfId="4400"/>
    <cellStyle name="20% - Accent6 5 3 5 3" xfId="5971"/>
    <cellStyle name="20% - Accent6 5 3 5 4" xfId="7568"/>
    <cellStyle name="20% - Accent6 5 3 6" xfId="2842"/>
    <cellStyle name="20% - Accent6 5 3 6 2" xfId="4401"/>
    <cellStyle name="20% - Accent6 5 3 6 3" xfId="5970"/>
    <cellStyle name="20% - Accent6 5 3 6 4" xfId="7567"/>
    <cellStyle name="20% - Accent6 5 3 7" xfId="3512"/>
    <cellStyle name="20% - Accent6 5 3 7 2" xfId="4402"/>
    <cellStyle name="20% - Accent6 5 3 7 3" xfId="5969"/>
    <cellStyle name="20% - Accent6 5 3 7 4" xfId="7566"/>
    <cellStyle name="20% - Accent6 5 3 8" xfId="4396"/>
    <cellStyle name="20% - Accent6 5 3 9" xfId="5975"/>
    <cellStyle name="20% - Accent6 5 4" xfId="823"/>
    <cellStyle name="20% - Accent6 5 4 2" xfId="4403"/>
    <cellStyle name="20% - Accent6 5 4 3" xfId="5968"/>
    <cellStyle name="20% - Accent6 5 4 4" xfId="7565"/>
    <cellStyle name="20% - Accent6 5 5" xfId="1271"/>
    <cellStyle name="20% - Accent6 5 5 2" xfId="4404"/>
    <cellStyle name="20% - Accent6 5 5 3" xfId="5967"/>
    <cellStyle name="20% - Accent6 5 5 4" xfId="7564"/>
    <cellStyle name="20% - Accent6 5 6" xfId="1712"/>
    <cellStyle name="20% - Accent6 5 7" xfId="1877"/>
    <cellStyle name="20% - Accent6 5 8" xfId="2118"/>
    <cellStyle name="20% - Accent6 5 9" xfId="2186"/>
    <cellStyle name="20% - Accent6 6" xfId="409"/>
    <cellStyle name="20% - Accent6 7" xfId="483"/>
    <cellStyle name="20% - Accent6 7 10" xfId="4410"/>
    <cellStyle name="20% - Accent6 7 11" xfId="5961"/>
    <cellStyle name="20% - Accent6 7 12" xfId="7563"/>
    <cellStyle name="20% - Accent6 7 2" xfId="592"/>
    <cellStyle name="20% - Accent6 7 2 10" xfId="7562"/>
    <cellStyle name="20% - Accent6 7 2 2" xfId="968"/>
    <cellStyle name="20% - Accent6 7 2 2 2" xfId="4412"/>
    <cellStyle name="20% - Accent6 7 2 2 3" xfId="5959"/>
    <cellStyle name="20% - Accent6 7 2 2 4" xfId="7561"/>
    <cellStyle name="20% - Accent6 7 2 3" xfId="1415"/>
    <cellStyle name="20% - Accent6 7 2 3 2" xfId="4413"/>
    <cellStyle name="20% - Accent6 7 2 3 3" xfId="5958"/>
    <cellStyle name="20% - Accent6 7 2 3 4" xfId="7560"/>
    <cellStyle name="20% - Accent6 7 2 4" xfId="2629"/>
    <cellStyle name="20% - Accent6 7 2 4 2" xfId="4414"/>
    <cellStyle name="20% - Accent6 7 2 4 3" xfId="5957"/>
    <cellStyle name="20% - Accent6 7 2 4 4" xfId="7559"/>
    <cellStyle name="20% - Accent6 7 2 5" xfId="2324"/>
    <cellStyle name="20% - Accent6 7 2 5 2" xfId="4415"/>
    <cellStyle name="20% - Accent6 7 2 5 3" xfId="5956"/>
    <cellStyle name="20% - Accent6 7 2 5 4" xfId="7558"/>
    <cellStyle name="20% - Accent6 7 2 6" xfId="2784"/>
    <cellStyle name="20% - Accent6 7 2 6 2" xfId="4416"/>
    <cellStyle name="20% - Accent6 7 2 6 3" xfId="5955"/>
    <cellStyle name="20% - Accent6 7 2 6 4" xfId="7557"/>
    <cellStyle name="20% - Accent6 7 2 7" xfId="3496"/>
    <cellStyle name="20% - Accent6 7 2 7 2" xfId="4417"/>
    <cellStyle name="20% - Accent6 7 2 7 3" xfId="5954"/>
    <cellStyle name="20% - Accent6 7 2 7 4" xfId="7556"/>
    <cellStyle name="20% - Accent6 7 2 8" xfId="4411"/>
    <cellStyle name="20% - Accent6 7 2 9" xfId="5960"/>
    <cellStyle name="20% - Accent6 7 3" xfId="624"/>
    <cellStyle name="20% - Accent6 7 3 10" xfId="7555"/>
    <cellStyle name="20% - Accent6 7 3 2" xfId="1000"/>
    <cellStyle name="20% - Accent6 7 3 2 2" xfId="4419"/>
    <cellStyle name="20% - Accent6 7 3 2 3" xfId="5952"/>
    <cellStyle name="20% - Accent6 7 3 2 4" xfId="7554"/>
    <cellStyle name="20% - Accent6 7 3 3" xfId="1445"/>
    <cellStyle name="20% - Accent6 7 3 3 2" xfId="4420"/>
    <cellStyle name="20% - Accent6 7 3 3 3" xfId="5951"/>
    <cellStyle name="20% - Accent6 7 3 3 4" xfId="7553"/>
    <cellStyle name="20% - Accent6 7 3 4" xfId="2661"/>
    <cellStyle name="20% - Accent6 7 3 4 2" xfId="4421"/>
    <cellStyle name="20% - Accent6 7 3 4 3" xfId="5950"/>
    <cellStyle name="20% - Accent6 7 3 4 4" xfId="7552"/>
    <cellStyle name="20% - Accent6 7 3 5" xfId="2884"/>
    <cellStyle name="20% - Accent6 7 3 5 2" xfId="4422"/>
    <cellStyle name="20% - Accent6 7 3 5 3" xfId="5949"/>
    <cellStyle name="20% - Accent6 7 3 5 4" xfId="7551"/>
    <cellStyle name="20% - Accent6 7 3 6" xfId="2998"/>
    <cellStyle name="20% - Accent6 7 3 6 2" xfId="4423"/>
    <cellStyle name="20% - Accent6 7 3 6 3" xfId="5948"/>
    <cellStyle name="20% - Accent6 7 3 6 4" xfId="7550"/>
    <cellStyle name="20% - Accent6 7 3 7" xfId="3528"/>
    <cellStyle name="20% - Accent6 7 3 7 2" xfId="4424"/>
    <cellStyle name="20% - Accent6 7 3 7 3" xfId="5947"/>
    <cellStyle name="20% - Accent6 7 3 7 4" xfId="7549"/>
    <cellStyle name="20% - Accent6 7 3 8" xfId="4418"/>
    <cellStyle name="20% - Accent6 7 3 9" xfId="5953"/>
    <cellStyle name="20% - Accent6 7 4" xfId="861"/>
    <cellStyle name="20% - Accent6 7 4 2" xfId="4425"/>
    <cellStyle name="20% - Accent6 7 4 3" xfId="5946"/>
    <cellStyle name="20% - Accent6 7 4 4" xfId="7548"/>
    <cellStyle name="20% - Accent6 7 5" xfId="1306"/>
    <cellStyle name="20% - Accent6 7 5 2" xfId="4426"/>
    <cellStyle name="20% - Accent6 7 5 3" xfId="5945"/>
    <cellStyle name="20% - Accent6 7 5 4" xfId="7547"/>
    <cellStyle name="20% - Accent6 7 6" xfId="2515"/>
    <cellStyle name="20% - Accent6 7 6 2" xfId="4427"/>
    <cellStyle name="20% - Accent6 7 6 3" xfId="5944"/>
    <cellStyle name="20% - Accent6 7 6 4" xfId="7546"/>
    <cellStyle name="20% - Accent6 7 7" xfId="2433"/>
    <cellStyle name="20% - Accent6 7 7 2" xfId="4428"/>
    <cellStyle name="20% - Accent6 7 7 3" xfId="5943"/>
    <cellStyle name="20% - Accent6 7 7 4" xfId="7545"/>
    <cellStyle name="20% - Accent6 7 8" xfId="2766"/>
    <cellStyle name="20% - Accent6 7 8 2" xfId="4429"/>
    <cellStyle name="20% - Accent6 7 8 3" xfId="5942"/>
    <cellStyle name="20% - Accent6 7 8 4" xfId="7544"/>
    <cellStyle name="20% - Accent6 7 9" xfId="3391"/>
    <cellStyle name="20% - Accent6 7 9 2" xfId="4430"/>
    <cellStyle name="20% - Accent6 7 9 3" xfId="5941"/>
    <cellStyle name="20% - Accent6 7 9 4" xfId="7543"/>
    <cellStyle name="20% - Accent6 8" xfId="499"/>
    <cellStyle name="20% - Accent6 8 10" xfId="7542"/>
    <cellStyle name="20% - Accent6 8 2" xfId="875"/>
    <cellStyle name="20% - Accent6 8 2 2" xfId="4432"/>
    <cellStyle name="20% - Accent6 8 2 3" xfId="5939"/>
    <cellStyle name="20% - Accent6 8 2 4" xfId="7541"/>
    <cellStyle name="20% - Accent6 8 3" xfId="1320"/>
    <cellStyle name="20% - Accent6 8 3 2" xfId="4433"/>
    <cellStyle name="20% - Accent6 8 3 3" xfId="5938"/>
    <cellStyle name="20% - Accent6 8 3 4" xfId="7540"/>
    <cellStyle name="20% - Accent6 8 4" xfId="2532"/>
    <cellStyle name="20% - Accent6 8 4 2" xfId="4434"/>
    <cellStyle name="20% - Accent6 8 4 3" xfId="5937"/>
    <cellStyle name="20% - Accent6 8 4 4" xfId="7539"/>
    <cellStyle name="20% - Accent6 8 5" xfId="2474"/>
    <cellStyle name="20% - Accent6 8 5 2" xfId="4435"/>
    <cellStyle name="20% - Accent6 8 5 3" xfId="5936"/>
    <cellStyle name="20% - Accent6 8 5 4" xfId="7538"/>
    <cellStyle name="20% - Accent6 8 6" xfId="2825"/>
    <cellStyle name="20% - Accent6 8 6 2" xfId="4436"/>
    <cellStyle name="20% - Accent6 8 6 3" xfId="5935"/>
    <cellStyle name="20% - Accent6 8 6 4" xfId="7537"/>
    <cellStyle name="20% - Accent6 8 7" xfId="3405"/>
    <cellStyle name="20% - Accent6 8 7 2" xfId="4437"/>
    <cellStyle name="20% - Accent6 8 7 3" xfId="5934"/>
    <cellStyle name="20% - Accent6 8 7 4" xfId="7536"/>
    <cellStyle name="20% - Accent6 8 8" xfId="4431"/>
    <cellStyle name="20% - Accent6 8 9" xfId="5940"/>
    <cellStyle name="20% - Accent6 9" xfId="535"/>
    <cellStyle name="20% - Accent6 9 10" xfId="7535"/>
    <cellStyle name="20% - Accent6 9 2" xfId="909"/>
    <cellStyle name="20% - Accent6 9 2 2" xfId="4439"/>
    <cellStyle name="20% - Accent6 9 2 3" xfId="5932"/>
    <cellStyle name="20% - Accent6 9 2 4" xfId="7534"/>
    <cellStyle name="20% - Accent6 9 3" xfId="1354"/>
    <cellStyle name="20% - Accent6 9 3 2" xfId="4440"/>
    <cellStyle name="20% - Accent6 9 3 3" xfId="5931"/>
    <cellStyle name="20% - Accent6 9 3 4" xfId="7533"/>
    <cellStyle name="20% - Accent6 9 4" xfId="2568"/>
    <cellStyle name="20% - Accent6 9 4 2" xfId="4441"/>
    <cellStyle name="20% - Accent6 9 4 3" xfId="5930"/>
    <cellStyle name="20% - Accent6 9 4 4" xfId="7532"/>
    <cellStyle name="20% - Accent6 9 5" xfId="2447"/>
    <cellStyle name="20% - Accent6 9 5 2" xfId="4442"/>
    <cellStyle name="20% - Accent6 9 5 3" xfId="5929"/>
    <cellStyle name="20% - Accent6 9 5 4" xfId="7531"/>
    <cellStyle name="20% - Accent6 9 6" xfId="2634"/>
    <cellStyle name="20% - Accent6 9 6 2" xfId="4443"/>
    <cellStyle name="20% - Accent6 9 6 3" xfId="5928"/>
    <cellStyle name="20% - Accent6 9 6 4" xfId="7530"/>
    <cellStyle name="20% - Accent6 9 7" xfId="3436"/>
    <cellStyle name="20% - Accent6 9 7 2" xfId="4444"/>
    <cellStyle name="20% - Accent6 9 7 3" xfId="5927"/>
    <cellStyle name="20% - Accent6 9 7 4" xfId="7529"/>
    <cellStyle name="20% - Accent6 9 8" xfId="4438"/>
    <cellStyle name="20% - Accent6 9 9" xfId="5933"/>
    <cellStyle name="40% - Accent1" xfId="265" builtinId="31" customBuiltin="1"/>
    <cellStyle name="40% - Accent1 10" xfId="637"/>
    <cellStyle name="40% - Accent1 10 10" xfId="7527"/>
    <cellStyle name="40% - Accent1 10 2" xfId="1010"/>
    <cellStyle name="40% - Accent1 10 2 2" xfId="4447"/>
    <cellStyle name="40% - Accent1 10 2 3" xfId="5924"/>
    <cellStyle name="40% - Accent1 10 2 4" xfId="7526"/>
    <cellStyle name="40% - Accent1 10 3" xfId="1458"/>
    <cellStyle name="40% - Accent1 10 3 2" xfId="4448"/>
    <cellStyle name="40% - Accent1 10 3 3" xfId="5923"/>
    <cellStyle name="40% - Accent1 10 3 4" xfId="7525"/>
    <cellStyle name="40% - Accent1 10 4" xfId="2674"/>
    <cellStyle name="40% - Accent1 10 4 2" xfId="4449"/>
    <cellStyle name="40% - Accent1 10 4 3" xfId="5922"/>
    <cellStyle name="40% - Accent1 10 4 4" xfId="7524"/>
    <cellStyle name="40% - Accent1 10 5" xfId="2897"/>
    <cellStyle name="40% - Accent1 10 5 2" xfId="4450"/>
    <cellStyle name="40% - Accent1 10 5 3" xfId="5921"/>
    <cellStyle name="40% - Accent1 10 5 4" xfId="7523"/>
    <cellStyle name="40% - Accent1 10 6" xfId="3011"/>
    <cellStyle name="40% - Accent1 10 6 2" xfId="4451"/>
    <cellStyle name="40% - Accent1 10 6 3" xfId="5920"/>
    <cellStyle name="40% - Accent1 10 6 4" xfId="7522"/>
    <cellStyle name="40% - Accent1 10 7" xfId="3541"/>
    <cellStyle name="40% - Accent1 10 7 2" xfId="4452"/>
    <cellStyle name="40% - Accent1 10 7 3" xfId="5919"/>
    <cellStyle name="40% - Accent1 10 7 4" xfId="7521"/>
    <cellStyle name="40% - Accent1 10 8" xfId="4446"/>
    <cellStyle name="40% - Accent1 10 9" xfId="5925"/>
    <cellStyle name="40% - Accent1 11" xfId="639"/>
    <cellStyle name="40% - Accent1 11 10" xfId="7520"/>
    <cellStyle name="40% - Accent1 11 2" xfId="1012"/>
    <cellStyle name="40% - Accent1 11 2 2" xfId="4454"/>
    <cellStyle name="40% - Accent1 11 2 3" xfId="5917"/>
    <cellStyle name="40% - Accent1 11 2 4" xfId="7519"/>
    <cellStyle name="40% - Accent1 11 3" xfId="1460"/>
    <cellStyle name="40% - Accent1 11 3 2" xfId="4455"/>
    <cellStyle name="40% - Accent1 11 3 3" xfId="5916"/>
    <cellStyle name="40% - Accent1 11 3 4" xfId="7518"/>
    <cellStyle name="40% - Accent1 11 4" xfId="2676"/>
    <cellStyle name="40% - Accent1 11 4 2" xfId="4456"/>
    <cellStyle name="40% - Accent1 11 4 3" xfId="5915"/>
    <cellStyle name="40% - Accent1 11 4 4" xfId="7517"/>
    <cellStyle name="40% - Accent1 11 5" xfId="2899"/>
    <cellStyle name="40% - Accent1 11 5 2" xfId="4457"/>
    <cellStyle name="40% - Accent1 11 5 3" xfId="5914"/>
    <cellStyle name="40% - Accent1 11 5 4" xfId="7516"/>
    <cellStyle name="40% - Accent1 11 6" xfId="3013"/>
    <cellStyle name="40% - Accent1 11 6 2" xfId="4458"/>
    <cellStyle name="40% - Accent1 11 6 3" xfId="5913"/>
    <cellStyle name="40% - Accent1 11 6 4" xfId="7515"/>
    <cellStyle name="40% - Accent1 11 7" xfId="3543"/>
    <cellStyle name="40% - Accent1 11 7 2" xfId="4459"/>
    <cellStyle name="40% - Accent1 11 7 3" xfId="5912"/>
    <cellStyle name="40% - Accent1 11 7 4" xfId="7514"/>
    <cellStyle name="40% - Accent1 11 8" xfId="4453"/>
    <cellStyle name="40% - Accent1 11 9" xfId="5918"/>
    <cellStyle name="40% - Accent1 12" xfId="654"/>
    <cellStyle name="40% - Accent1 12 10" xfId="7513"/>
    <cellStyle name="40% - Accent1 12 2" xfId="1027"/>
    <cellStyle name="40% - Accent1 12 2 2" xfId="4461"/>
    <cellStyle name="40% - Accent1 12 2 3" xfId="5910"/>
    <cellStyle name="40% - Accent1 12 2 4" xfId="7512"/>
    <cellStyle name="40% - Accent1 12 3" xfId="1475"/>
    <cellStyle name="40% - Accent1 12 3 2" xfId="4462"/>
    <cellStyle name="40% - Accent1 12 3 3" xfId="5909"/>
    <cellStyle name="40% - Accent1 12 3 4" xfId="7511"/>
    <cellStyle name="40% - Accent1 12 4" xfId="2691"/>
    <cellStyle name="40% - Accent1 12 4 2" xfId="4463"/>
    <cellStyle name="40% - Accent1 12 4 3" xfId="5908"/>
    <cellStyle name="40% - Accent1 12 4 4" xfId="7510"/>
    <cellStyle name="40% - Accent1 12 5" xfId="2914"/>
    <cellStyle name="40% - Accent1 12 5 2" xfId="4464"/>
    <cellStyle name="40% - Accent1 12 5 3" xfId="5907"/>
    <cellStyle name="40% - Accent1 12 5 4" xfId="7509"/>
    <cellStyle name="40% - Accent1 12 6" xfId="3028"/>
    <cellStyle name="40% - Accent1 12 6 2" xfId="4465"/>
    <cellStyle name="40% - Accent1 12 6 3" xfId="5906"/>
    <cellStyle name="40% - Accent1 12 6 4" xfId="7508"/>
    <cellStyle name="40% - Accent1 12 7" xfId="3558"/>
    <cellStyle name="40% - Accent1 12 7 2" xfId="4466"/>
    <cellStyle name="40% - Accent1 12 7 3" xfId="5905"/>
    <cellStyle name="40% - Accent1 12 7 4" xfId="7507"/>
    <cellStyle name="40% - Accent1 12 8" xfId="4460"/>
    <cellStyle name="40% - Accent1 12 9" xfId="5911"/>
    <cellStyle name="40% - Accent1 13" xfId="677"/>
    <cellStyle name="40% - Accent1 13 2" xfId="4467"/>
    <cellStyle name="40% - Accent1 13 3" xfId="5904"/>
    <cellStyle name="40% - Accent1 13 4" xfId="7506"/>
    <cellStyle name="40% - Accent1 14" xfId="840"/>
    <cellStyle name="40% - Accent1 14 2" xfId="4468"/>
    <cellStyle name="40% - Accent1 14 3" xfId="5903"/>
    <cellStyle name="40% - Accent1 14 4" xfId="7505"/>
    <cellStyle name="40% - Accent1 15" xfId="902"/>
    <cellStyle name="40% - Accent1 16" xfId="1513"/>
    <cellStyle name="40% - Accent1 17" xfId="1533"/>
    <cellStyle name="40% - Accent1 18" xfId="780"/>
    <cellStyle name="40% - Accent1 19" xfId="1578"/>
    <cellStyle name="40% - Accent1 2" xfId="301"/>
    <cellStyle name="40% - Accent1 2 2" xfId="1714"/>
    <cellStyle name="40% - Accent1 2 3" xfId="1715"/>
    <cellStyle name="40% - Accent1 20" xfId="1619"/>
    <cellStyle name="40% - Accent1 21" xfId="1713"/>
    <cellStyle name="40% - Accent1 21 2" xfId="4478"/>
    <cellStyle name="40% - Accent1 21 3" xfId="5893"/>
    <cellStyle name="40% - Accent1 21 4" xfId="7504"/>
    <cellStyle name="40% - Accent1 22" xfId="1876"/>
    <cellStyle name="40% - Accent1 22 2" xfId="4479"/>
    <cellStyle name="40% - Accent1 22 3" xfId="5892"/>
    <cellStyle name="40% - Accent1 22 4" xfId="7503"/>
    <cellStyle name="40% - Accent1 23" xfId="2116"/>
    <cellStyle name="40% - Accent1 23 2" xfId="4480"/>
    <cellStyle name="40% - Accent1 23 3" xfId="5891"/>
    <cellStyle name="40% - Accent1 23 4" xfId="7502"/>
    <cellStyle name="40% - Accent1 24" xfId="2184"/>
    <cellStyle name="40% - Accent1 24 2" xfId="4481"/>
    <cellStyle name="40% - Accent1 24 3" xfId="5890"/>
    <cellStyle name="40% - Accent1 24 4" xfId="7501"/>
    <cellStyle name="40% - Accent1 25" xfId="2286"/>
    <cellStyle name="40% - Accent1 25 2" xfId="4482"/>
    <cellStyle name="40% - Accent1 25 3" xfId="5889"/>
    <cellStyle name="40% - Accent1 25 4" xfId="7500"/>
    <cellStyle name="40% - Accent1 26" xfId="2559"/>
    <cellStyle name="40% - Accent1 26 2" xfId="4483"/>
    <cellStyle name="40% - Accent1 26 3" xfId="5888"/>
    <cellStyle name="40% - Accent1 26 4" xfId="7499"/>
    <cellStyle name="40% - Accent1 27" xfId="2280"/>
    <cellStyle name="40% - Accent1 27 2" xfId="4484"/>
    <cellStyle name="40% - Accent1 27 3" xfId="5887"/>
    <cellStyle name="40% - Accent1 27 4" xfId="7498"/>
    <cellStyle name="40% - Accent1 28" xfId="3302"/>
    <cellStyle name="40% - Accent1 28 2" xfId="4485"/>
    <cellStyle name="40% - Accent1 28 3" xfId="5886"/>
    <cellStyle name="40% - Accent1 28 4" xfId="7497"/>
    <cellStyle name="40% - Accent1 29" xfId="4445"/>
    <cellStyle name="40% - Accent1 3" xfId="302"/>
    <cellStyle name="40% - Accent1 3 2" xfId="1716"/>
    <cellStyle name="40% - Accent1 3 3" xfId="1717"/>
    <cellStyle name="40% - Accent1 30" xfId="5926"/>
    <cellStyle name="40% - Accent1 31" xfId="7528"/>
    <cellStyle name="40% - Accent1 4" xfId="392"/>
    <cellStyle name="40% - Accent1 4 10" xfId="2413"/>
    <cellStyle name="40% - Accent1 4 10 2" xfId="4490"/>
    <cellStyle name="40% - Accent1 4 10 3" xfId="5882"/>
    <cellStyle name="40% - Accent1 4 10 4" xfId="7495"/>
    <cellStyle name="40% - Accent1 4 11" xfId="2400"/>
    <cellStyle name="40% - Accent1 4 11 2" xfId="4491"/>
    <cellStyle name="40% - Accent1 4 11 3" xfId="5881"/>
    <cellStyle name="40% - Accent1 4 11 4" xfId="7494"/>
    <cellStyle name="40% - Accent1 4 12" xfId="2819"/>
    <cellStyle name="40% - Accent1 4 12 2" xfId="4492"/>
    <cellStyle name="40% - Accent1 4 12 3" xfId="5880"/>
    <cellStyle name="40% - Accent1 4 12 4" xfId="7493"/>
    <cellStyle name="40% - Accent1 4 13" xfId="3346"/>
    <cellStyle name="40% - Accent1 4 13 2" xfId="4493"/>
    <cellStyle name="40% - Accent1 4 13 3" xfId="5879"/>
    <cellStyle name="40% - Accent1 4 13 4" xfId="7492"/>
    <cellStyle name="40% - Accent1 4 14" xfId="4489"/>
    <cellStyle name="40% - Accent1 4 15" xfId="5883"/>
    <cellStyle name="40% - Accent1 4 16" xfId="7496"/>
    <cellStyle name="40% - Accent1 4 2" xfId="547"/>
    <cellStyle name="40% - Accent1 4 2 10" xfId="2517"/>
    <cellStyle name="40% - Accent1 4 2 10 2" xfId="4495"/>
    <cellStyle name="40% - Accent1 4 2 10 3" xfId="5877"/>
    <cellStyle name="40% - Accent1 4 2 10 4" xfId="7490"/>
    <cellStyle name="40% - Accent1 4 2 11" xfId="3448"/>
    <cellStyle name="40% - Accent1 4 2 11 2" xfId="4496"/>
    <cellStyle name="40% - Accent1 4 2 11 3" xfId="5876"/>
    <cellStyle name="40% - Accent1 4 2 11 4" xfId="7489"/>
    <cellStyle name="40% - Accent1 4 2 12" xfId="4494"/>
    <cellStyle name="40% - Accent1 4 2 13" xfId="5878"/>
    <cellStyle name="40% - Accent1 4 2 14" xfId="7491"/>
    <cellStyle name="40% - Accent1 4 2 2" xfId="920"/>
    <cellStyle name="40% - Accent1 4 2 2 2" xfId="4497"/>
    <cellStyle name="40% - Accent1 4 2 2 3" xfId="5875"/>
    <cellStyle name="40% - Accent1 4 2 2 4" xfId="7488"/>
    <cellStyle name="40% - Accent1 4 2 3" xfId="1366"/>
    <cellStyle name="40% - Accent1 4 2 3 2" xfId="4498"/>
    <cellStyle name="40% - Accent1 4 2 3 3" xfId="5874"/>
    <cellStyle name="40% - Accent1 4 2 3 4" xfId="7487"/>
    <cellStyle name="40% - Accent1 4 2 4" xfId="1719"/>
    <cellStyle name="40% - Accent1 4 2 4 2" xfId="4499"/>
    <cellStyle name="40% - Accent1 4 2 4 3" xfId="5873"/>
    <cellStyle name="40% - Accent1 4 2 4 4" xfId="7486"/>
    <cellStyle name="40% - Accent1 4 2 5" xfId="1862"/>
    <cellStyle name="40% - Accent1 4 2 5 2" xfId="4500"/>
    <cellStyle name="40% - Accent1 4 2 5 3" xfId="5872"/>
    <cellStyle name="40% - Accent1 4 2 5 4" xfId="7485"/>
    <cellStyle name="40% - Accent1 4 2 6" xfId="2114"/>
    <cellStyle name="40% - Accent1 4 2 6 2" xfId="4501"/>
    <cellStyle name="40% - Accent1 4 2 6 3" xfId="5871"/>
    <cellStyle name="40% - Accent1 4 2 6 4" xfId="7484"/>
    <cellStyle name="40% - Accent1 4 2 7" xfId="2182"/>
    <cellStyle name="40% - Accent1 4 2 7 2" xfId="4502"/>
    <cellStyle name="40% - Accent1 4 2 7 3" xfId="5870"/>
    <cellStyle name="40% - Accent1 4 2 7 4" xfId="7483"/>
    <cellStyle name="40% - Accent1 4 2 8" xfId="2580"/>
    <cellStyle name="40% - Accent1 4 2 8 2" xfId="4503"/>
    <cellStyle name="40% - Accent1 4 2 8 3" xfId="5869"/>
    <cellStyle name="40% - Accent1 4 2 8 4" xfId="7482"/>
    <cellStyle name="40% - Accent1 4 2 9" xfId="2448"/>
    <cellStyle name="40% - Accent1 4 2 9 2" xfId="4504"/>
    <cellStyle name="40% - Accent1 4 2 9 3" xfId="5868"/>
    <cellStyle name="40% - Accent1 4 2 9 4" xfId="7481"/>
    <cellStyle name="40% - Accent1 4 3" xfId="522"/>
    <cellStyle name="40% - Accent1 4 3 10" xfId="2278"/>
    <cellStyle name="40% - Accent1 4 3 10 2" xfId="4506"/>
    <cellStyle name="40% - Accent1 4 3 10 3" xfId="5866"/>
    <cellStyle name="40% - Accent1 4 3 10 4" xfId="7475"/>
    <cellStyle name="40% - Accent1 4 3 11" xfId="3427"/>
    <cellStyle name="40% - Accent1 4 3 11 2" xfId="4507"/>
    <cellStyle name="40% - Accent1 4 3 11 3" xfId="5865"/>
    <cellStyle name="40% - Accent1 4 3 11 4" xfId="7474"/>
    <cellStyle name="40% - Accent1 4 3 12" xfId="4505"/>
    <cellStyle name="40% - Accent1 4 3 13" xfId="5867"/>
    <cellStyle name="40% - Accent1 4 3 14" xfId="7476"/>
    <cellStyle name="40% - Accent1 4 3 2" xfId="898"/>
    <cellStyle name="40% - Accent1 4 3 2 2" xfId="4508"/>
    <cellStyle name="40% - Accent1 4 3 2 3" xfId="5864"/>
    <cellStyle name="40% - Accent1 4 3 2 4" xfId="7473"/>
    <cellStyle name="40% - Accent1 4 3 3" xfId="1342"/>
    <cellStyle name="40% - Accent1 4 3 3 2" xfId="4509"/>
    <cellStyle name="40% - Accent1 4 3 3 3" xfId="5859"/>
    <cellStyle name="40% - Accent1 4 3 3 4" xfId="7472"/>
    <cellStyle name="40% - Accent1 4 3 4" xfId="1720"/>
    <cellStyle name="40% - Accent1 4 3 5" xfId="1859"/>
    <cellStyle name="40% - Accent1 4 3 6" xfId="2112"/>
    <cellStyle name="40% - Accent1 4 3 7" xfId="2180"/>
    <cellStyle name="40% - Accent1 4 3 8" xfId="2555"/>
    <cellStyle name="40% - Accent1 4 3 8 2" xfId="4513"/>
    <cellStyle name="40% - Accent1 4 3 8 3" xfId="5858"/>
    <cellStyle name="40% - Accent1 4 3 8 4" xfId="7471"/>
    <cellStyle name="40% - Accent1 4 3 9" xfId="2282"/>
    <cellStyle name="40% - Accent1 4 3 9 2" xfId="4514"/>
    <cellStyle name="40% - Accent1 4 3 9 3" xfId="5857"/>
    <cellStyle name="40% - Accent1 4 3 9 4" xfId="7469"/>
    <cellStyle name="40% - Accent1 4 4" xfId="772"/>
    <cellStyle name="40% - Accent1 4 4 2" xfId="4515"/>
    <cellStyle name="40% - Accent1 4 4 3" xfId="5856"/>
    <cellStyle name="40% - Accent1 4 4 4" xfId="7468"/>
    <cellStyle name="40% - Accent1 4 5" xfId="716"/>
    <cellStyle name="40% - Accent1 4 5 2" xfId="4516"/>
    <cellStyle name="40% - Accent1 4 5 3" xfId="5855"/>
    <cellStyle name="40% - Accent1 4 5 4" xfId="7467"/>
    <cellStyle name="40% - Accent1 4 6" xfId="1718"/>
    <cellStyle name="40% - Accent1 4 7" xfId="1863"/>
    <cellStyle name="40% - Accent1 4 8" xfId="2115"/>
    <cellStyle name="40% - Accent1 4 9" xfId="2183"/>
    <cellStyle name="40% - Accent1 5" xfId="425"/>
    <cellStyle name="40% - Accent1 5 10" xfId="2459"/>
    <cellStyle name="40% - Accent1 5 10 2" xfId="4522"/>
    <cellStyle name="40% - Accent1 5 10 3" xfId="5848"/>
    <cellStyle name="40% - Accent1 5 10 4" xfId="7465"/>
    <cellStyle name="40% - Accent1 5 11" xfId="2754"/>
    <cellStyle name="40% - Accent1 5 11 2" xfId="4523"/>
    <cellStyle name="40% - Accent1 5 11 3" xfId="5847"/>
    <cellStyle name="40% - Accent1 5 11 4" xfId="7464"/>
    <cellStyle name="40% - Accent1 5 12" xfId="2953"/>
    <cellStyle name="40% - Accent1 5 12 2" xfId="4524"/>
    <cellStyle name="40% - Accent1 5 12 3" xfId="5846"/>
    <cellStyle name="40% - Accent1 5 12 4" xfId="7463"/>
    <cellStyle name="40% - Accent1 5 13" xfId="3364"/>
    <cellStyle name="40% - Accent1 5 13 2" xfId="4525"/>
    <cellStyle name="40% - Accent1 5 13 3" xfId="5845"/>
    <cellStyle name="40% - Accent1 5 13 4" xfId="7462"/>
    <cellStyle name="40% - Accent1 5 14" xfId="4521"/>
    <cellStyle name="40% - Accent1 5 15" xfId="5849"/>
    <cellStyle name="40% - Accent1 5 16" xfId="7466"/>
    <cellStyle name="40% - Accent1 5 2" xfId="562"/>
    <cellStyle name="40% - Accent1 5 2 10" xfId="7461"/>
    <cellStyle name="40% - Accent1 5 2 2" xfId="937"/>
    <cellStyle name="40% - Accent1 5 2 2 2" xfId="4527"/>
    <cellStyle name="40% - Accent1 5 2 2 3" xfId="5843"/>
    <cellStyle name="40% - Accent1 5 2 2 4" xfId="7460"/>
    <cellStyle name="40% - Accent1 5 2 3" xfId="1383"/>
    <cellStyle name="40% - Accent1 5 2 3 2" xfId="4528"/>
    <cellStyle name="40% - Accent1 5 2 3 3" xfId="5842"/>
    <cellStyle name="40% - Accent1 5 2 3 4" xfId="7459"/>
    <cellStyle name="40% - Accent1 5 2 4" xfId="2597"/>
    <cellStyle name="40% - Accent1 5 2 4 2" xfId="4529"/>
    <cellStyle name="40% - Accent1 5 2 4 3" xfId="5841"/>
    <cellStyle name="40% - Accent1 5 2 4 4" xfId="7458"/>
    <cellStyle name="40% - Accent1 5 2 5" xfId="2342"/>
    <cellStyle name="40% - Accent1 5 2 5 2" xfId="4530"/>
    <cellStyle name="40% - Accent1 5 2 5 3" xfId="5840"/>
    <cellStyle name="40% - Accent1 5 2 5 4" xfId="7457"/>
    <cellStyle name="40% - Accent1 5 2 6" xfId="2854"/>
    <cellStyle name="40% - Accent1 5 2 6 2" xfId="4531"/>
    <cellStyle name="40% - Accent1 5 2 6 3" xfId="5839"/>
    <cellStyle name="40% - Accent1 5 2 6 4" xfId="7456"/>
    <cellStyle name="40% - Accent1 5 2 7" xfId="3464"/>
    <cellStyle name="40% - Accent1 5 2 7 2" xfId="4532"/>
    <cellStyle name="40% - Accent1 5 2 7 3" xfId="5838"/>
    <cellStyle name="40% - Accent1 5 2 7 4" xfId="7454"/>
    <cellStyle name="40% - Accent1 5 2 8" xfId="4526"/>
    <cellStyle name="40% - Accent1 5 2 9" xfId="5844"/>
    <cellStyle name="40% - Accent1 5 3" xfId="599"/>
    <cellStyle name="40% - Accent1 5 3 10" xfId="7453"/>
    <cellStyle name="40% - Accent1 5 3 2" xfId="975"/>
    <cellStyle name="40% - Accent1 5 3 2 2" xfId="4534"/>
    <cellStyle name="40% - Accent1 5 3 2 3" xfId="5836"/>
    <cellStyle name="40% - Accent1 5 3 2 4" xfId="7452"/>
    <cellStyle name="40% - Accent1 5 3 3" xfId="1420"/>
    <cellStyle name="40% - Accent1 5 3 3 2" xfId="4535"/>
    <cellStyle name="40% - Accent1 5 3 3 3" xfId="5835"/>
    <cellStyle name="40% - Accent1 5 3 3 4" xfId="7451"/>
    <cellStyle name="40% - Accent1 5 3 4" xfId="2636"/>
    <cellStyle name="40% - Accent1 5 3 4 2" xfId="4536"/>
    <cellStyle name="40% - Accent1 5 3 4 3" xfId="5833"/>
    <cellStyle name="40% - Accent1 5 3 4 4" xfId="7450"/>
    <cellStyle name="40% - Accent1 5 3 5" xfId="2319"/>
    <cellStyle name="40% - Accent1 5 3 5 2" xfId="4537"/>
    <cellStyle name="40% - Accent1 5 3 5 3" xfId="5832"/>
    <cellStyle name="40% - Accent1 5 3 5 4" xfId="7449"/>
    <cellStyle name="40% - Accent1 5 3 6" xfId="2793"/>
    <cellStyle name="40% - Accent1 5 3 6 2" xfId="4538"/>
    <cellStyle name="40% - Accent1 5 3 6 3" xfId="5831"/>
    <cellStyle name="40% - Accent1 5 3 6 4" xfId="7448"/>
    <cellStyle name="40% - Accent1 5 3 7" xfId="3503"/>
    <cellStyle name="40% - Accent1 5 3 7 2" xfId="4539"/>
    <cellStyle name="40% - Accent1 5 3 7 3" xfId="5830"/>
    <cellStyle name="40% - Accent1 5 3 7 4" xfId="7447"/>
    <cellStyle name="40% - Accent1 5 3 8" xfId="4533"/>
    <cellStyle name="40% - Accent1 5 3 9" xfId="5837"/>
    <cellStyle name="40% - Accent1 5 4" xfId="814"/>
    <cellStyle name="40% - Accent1 5 4 2" xfId="4540"/>
    <cellStyle name="40% - Accent1 5 4 3" xfId="5829"/>
    <cellStyle name="40% - Accent1 5 4 4" xfId="7446"/>
    <cellStyle name="40% - Accent1 5 5" xfId="1262"/>
    <cellStyle name="40% - Accent1 5 5 2" xfId="4541"/>
    <cellStyle name="40% - Accent1 5 5 3" xfId="5828"/>
    <cellStyle name="40% - Accent1 5 5 4" xfId="7445"/>
    <cellStyle name="40% - Accent1 5 6" xfId="1721"/>
    <cellStyle name="40% - Accent1 5 7" xfId="1856"/>
    <cellStyle name="40% - Accent1 5 8" xfId="2111"/>
    <cellStyle name="40% - Accent1 5 9" xfId="2179"/>
    <cellStyle name="40% - Accent1 6" xfId="463"/>
    <cellStyle name="40% - Accent1 7" xfId="474"/>
    <cellStyle name="40% - Accent1 7 10" xfId="4547"/>
    <cellStyle name="40% - Accent1 7 11" xfId="5822"/>
    <cellStyle name="40% - Accent1 7 12" xfId="7444"/>
    <cellStyle name="40% - Accent1 7 2" xfId="583"/>
    <cellStyle name="40% - Accent1 7 2 10" xfId="7443"/>
    <cellStyle name="40% - Accent1 7 2 2" xfId="959"/>
    <cellStyle name="40% - Accent1 7 2 2 2" xfId="4549"/>
    <cellStyle name="40% - Accent1 7 2 2 3" xfId="5820"/>
    <cellStyle name="40% - Accent1 7 2 2 4" xfId="7442"/>
    <cellStyle name="40% - Accent1 7 2 3" xfId="1406"/>
    <cellStyle name="40% - Accent1 7 2 3 2" xfId="4550"/>
    <cellStyle name="40% - Accent1 7 2 3 3" xfId="5819"/>
    <cellStyle name="40% - Accent1 7 2 3 4" xfId="7440"/>
    <cellStyle name="40% - Accent1 7 2 4" xfId="2620"/>
    <cellStyle name="40% - Accent1 7 2 4 2" xfId="4551"/>
    <cellStyle name="40% - Accent1 7 2 4 3" xfId="5818"/>
    <cellStyle name="40% - Accent1 7 2 4 4" xfId="7439"/>
    <cellStyle name="40% - Accent1 7 2 5" xfId="2330"/>
    <cellStyle name="40% - Accent1 7 2 5 2" xfId="4552"/>
    <cellStyle name="40% - Accent1 7 2 5 3" xfId="5817"/>
    <cellStyle name="40% - Accent1 7 2 5 4" xfId="7438"/>
    <cellStyle name="40% - Accent1 7 2 6" xfId="2779"/>
    <cellStyle name="40% - Accent1 7 2 6 2" xfId="4553"/>
    <cellStyle name="40% - Accent1 7 2 6 3" xfId="5816"/>
    <cellStyle name="40% - Accent1 7 2 6 4" xfId="7437"/>
    <cellStyle name="40% - Accent1 7 2 7" xfId="3487"/>
    <cellStyle name="40% - Accent1 7 2 7 2" xfId="4554"/>
    <cellStyle name="40% - Accent1 7 2 7 3" xfId="5814"/>
    <cellStyle name="40% - Accent1 7 2 7 4" xfId="7436"/>
    <cellStyle name="40% - Accent1 7 2 8" xfId="4548"/>
    <cellStyle name="40% - Accent1 7 2 9" xfId="5821"/>
    <cellStyle name="40% - Accent1 7 3" xfId="615"/>
    <cellStyle name="40% - Accent1 7 3 10" xfId="7435"/>
    <cellStyle name="40% - Accent1 7 3 2" xfId="991"/>
    <cellStyle name="40% - Accent1 7 3 2 2" xfId="4556"/>
    <cellStyle name="40% - Accent1 7 3 2 3" xfId="5812"/>
    <cellStyle name="40% - Accent1 7 3 2 4" xfId="7434"/>
    <cellStyle name="40% - Accent1 7 3 3" xfId="1436"/>
    <cellStyle name="40% - Accent1 7 3 3 2" xfId="4557"/>
    <cellStyle name="40% - Accent1 7 3 3 3" xfId="5811"/>
    <cellStyle name="40% - Accent1 7 3 3 4" xfId="7433"/>
    <cellStyle name="40% - Accent1 7 3 4" xfId="2652"/>
    <cellStyle name="40% - Accent1 7 3 4 2" xfId="4558"/>
    <cellStyle name="40% - Accent1 7 3 4 3" xfId="5810"/>
    <cellStyle name="40% - Accent1 7 3 4 4" xfId="7432"/>
    <cellStyle name="40% - Accent1 7 3 5" xfId="2875"/>
    <cellStyle name="40% - Accent1 7 3 5 2" xfId="4559"/>
    <cellStyle name="40% - Accent1 7 3 5 3" xfId="5809"/>
    <cellStyle name="40% - Accent1 7 3 5 4" xfId="7430"/>
    <cellStyle name="40% - Accent1 7 3 6" xfId="2989"/>
    <cellStyle name="40% - Accent1 7 3 6 2" xfId="4560"/>
    <cellStyle name="40% - Accent1 7 3 6 3" xfId="5808"/>
    <cellStyle name="40% - Accent1 7 3 6 4" xfId="7429"/>
    <cellStyle name="40% - Accent1 7 3 7" xfId="3519"/>
    <cellStyle name="40% - Accent1 7 3 7 2" xfId="4561"/>
    <cellStyle name="40% - Accent1 7 3 7 3" xfId="5807"/>
    <cellStyle name="40% - Accent1 7 3 7 4" xfId="7428"/>
    <cellStyle name="40% - Accent1 7 3 8" xfId="4555"/>
    <cellStyle name="40% - Accent1 7 3 9" xfId="5813"/>
    <cellStyle name="40% - Accent1 7 4" xfId="852"/>
    <cellStyle name="40% - Accent1 7 4 2" xfId="4562"/>
    <cellStyle name="40% - Accent1 7 4 3" xfId="5806"/>
    <cellStyle name="40% - Accent1 7 4 4" xfId="7427"/>
    <cellStyle name="40% - Accent1 7 5" xfId="1297"/>
    <cellStyle name="40% - Accent1 7 5 2" xfId="4563"/>
    <cellStyle name="40% - Accent1 7 5 3" xfId="5804"/>
    <cellStyle name="40% - Accent1 7 5 4" xfId="7426"/>
    <cellStyle name="40% - Accent1 7 6" xfId="2506"/>
    <cellStyle name="40% - Accent1 7 6 2" xfId="4564"/>
    <cellStyle name="40% - Accent1 7 6 3" xfId="5803"/>
    <cellStyle name="40% - Accent1 7 6 4" xfId="7425"/>
    <cellStyle name="40% - Accent1 7 7" xfId="2776"/>
    <cellStyle name="40% - Accent1 7 7 2" xfId="4565"/>
    <cellStyle name="40% - Accent1 7 7 3" xfId="5802"/>
    <cellStyle name="40% - Accent1 7 7 4" xfId="7424"/>
    <cellStyle name="40% - Accent1 7 8" xfId="2957"/>
    <cellStyle name="40% - Accent1 7 8 2" xfId="4566"/>
    <cellStyle name="40% - Accent1 7 8 3" xfId="5801"/>
    <cellStyle name="40% - Accent1 7 8 4" xfId="7423"/>
    <cellStyle name="40% - Accent1 7 9" xfId="3382"/>
    <cellStyle name="40% - Accent1 7 9 2" xfId="4567"/>
    <cellStyle name="40% - Accent1 7 9 3" xfId="5800"/>
    <cellStyle name="40% - Accent1 7 9 4" xfId="7422"/>
    <cellStyle name="40% - Accent1 8" xfId="500"/>
    <cellStyle name="40% - Accent1 8 10" xfId="7421"/>
    <cellStyle name="40% - Accent1 8 2" xfId="876"/>
    <cellStyle name="40% - Accent1 8 2 2" xfId="4569"/>
    <cellStyle name="40% - Accent1 8 2 3" xfId="5798"/>
    <cellStyle name="40% - Accent1 8 2 4" xfId="7420"/>
    <cellStyle name="40% - Accent1 8 3" xfId="1321"/>
    <cellStyle name="40% - Accent1 8 3 2" xfId="4570"/>
    <cellStyle name="40% - Accent1 8 3 3" xfId="5797"/>
    <cellStyle name="40% - Accent1 8 3 4" xfId="7419"/>
    <cellStyle name="40% - Accent1 8 4" xfId="2533"/>
    <cellStyle name="40% - Accent1 8 4 2" xfId="4571"/>
    <cellStyle name="40% - Accent1 8 4 3" xfId="5796"/>
    <cellStyle name="40% - Accent1 8 4 4" xfId="7418"/>
    <cellStyle name="40% - Accent1 8 5" xfId="2373"/>
    <cellStyle name="40% - Accent1 8 5 2" xfId="4572"/>
    <cellStyle name="40% - Accent1 8 5 3" xfId="5795"/>
    <cellStyle name="40% - Accent1 8 5 4" xfId="7417"/>
    <cellStyle name="40% - Accent1 8 6" xfId="2737"/>
    <cellStyle name="40% - Accent1 8 6 2" xfId="4573"/>
    <cellStyle name="40% - Accent1 8 6 3" xfId="5794"/>
    <cellStyle name="40% - Accent1 8 6 4" xfId="7416"/>
    <cellStyle name="40% - Accent1 8 7" xfId="3406"/>
    <cellStyle name="40% - Accent1 8 7 2" xfId="4574"/>
    <cellStyle name="40% - Accent1 8 7 3" xfId="5793"/>
    <cellStyle name="40% - Accent1 8 7 4" xfId="7415"/>
    <cellStyle name="40% - Accent1 8 8" xfId="4568"/>
    <cellStyle name="40% - Accent1 8 9" xfId="5799"/>
    <cellStyle name="40% - Accent1 9" xfId="515"/>
    <cellStyle name="40% - Accent1 9 10" xfId="7414"/>
    <cellStyle name="40% - Accent1 9 2" xfId="891"/>
    <cellStyle name="40% - Accent1 9 2 2" xfId="4576"/>
    <cellStyle name="40% - Accent1 9 2 3" xfId="5791"/>
    <cellStyle name="40% - Accent1 9 2 4" xfId="7413"/>
    <cellStyle name="40% - Accent1 9 3" xfId="1335"/>
    <cellStyle name="40% - Accent1 9 3 2" xfId="4577"/>
    <cellStyle name="40% - Accent1 9 3 3" xfId="5790"/>
    <cellStyle name="40% - Accent1 9 3 4" xfId="7412"/>
    <cellStyle name="40% - Accent1 9 4" xfId="2548"/>
    <cellStyle name="40% - Accent1 9 4 2" xfId="4578"/>
    <cellStyle name="40% - Accent1 9 4 3" xfId="5789"/>
    <cellStyle name="40% - Accent1 9 4 4" xfId="7411"/>
    <cellStyle name="40% - Accent1 9 5" xfId="2477"/>
    <cellStyle name="40% - Accent1 9 5 2" xfId="4579"/>
    <cellStyle name="40% - Accent1 9 5 3" xfId="5788"/>
    <cellStyle name="40% - Accent1 9 5 4" xfId="7410"/>
    <cellStyle name="40% - Accent1 9 6" xfId="2866"/>
    <cellStyle name="40% - Accent1 9 6 2" xfId="4580"/>
    <cellStyle name="40% - Accent1 9 6 3" xfId="5787"/>
    <cellStyle name="40% - Accent1 9 6 4" xfId="7409"/>
    <cellStyle name="40% - Accent1 9 7" xfId="3420"/>
    <cellStyle name="40% - Accent1 9 7 2" xfId="4581"/>
    <cellStyle name="40% - Accent1 9 7 3" xfId="5786"/>
    <cellStyle name="40% - Accent1 9 7 4" xfId="7408"/>
    <cellStyle name="40% - Accent1 9 8" xfId="4575"/>
    <cellStyle name="40% - Accent1 9 9" xfId="5792"/>
    <cellStyle name="40% - Accent2" xfId="269" builtinId="35" customBuiltin="1"/>
    <cellStyle name="40% - Accent2 10" xfId="641"/>
    <cellStyle name="40% - Accent2 10 10" xfId="7406"/>
    <cellStyle name="40% - Accent2 10 2" xfId="1014"/>
    <cellStyle name="40% - Accent2 10 2 2" xfId="4584"/>
    <cellStyle name="40% - Accent2 10 2 3" xfId="5783"/>
    <cellStyle name="40% - Accent2 10 2 4" xfId="7405"/>
    <cellStyle name="40% - Accent2 10 3" xfId="1462"/>
    <cellStyle name="40% - Accent2 10 3 2" xfId="4585"/>
    <cellStyle name="40% - Accent2 10 3 3" xfId="5782"/>
    <cellStyle name="40% - Accent2 10 3 4" xfId="7404"/>
    <cellStyle name="40% - Accent2 10 4" xfId="2678"/>
    <cellStyle name="40% - Accent2 10 4 2" xfId="4586"/>
    <cellStyle name="40% - Accent2 10 4 3" xfId="5781"/>
    <cellStyle name="40% - Accent2 10 4 4" xfId="7402"/>
    <cellStyle name="40% - Accent2 10 5" xfId="2901"/>
    <cellStyle name="40% - Accent2 10 5 2" xfId="4587"/>
    <cellStyle name="40% - Accent2 10 5 3" xfId="5780"/>
    <cellStyle name="40% - Accent2 10 5 4" xfId="7401"/>
    <cellStyle name="40% - Accent2 10 6" xfId="3015"/>
    <cellStyle name="40% - Accent2 10 6 2" xfId="4588"/>
    <cellStyle name="40% - Accent2 10 6 3" xfId="5779"/>
    <cellStyle name="40% - Accent2 10 6 4" xfId="7400"/>
    <cellStyle name="40% - Accent2 10 7" xfId="3545"/>
    <cellStyle name="40% - Accent2 10 7 2" xfId="4589"/>
    <cellStyle name="40% - Accent2 10 7 3" xfId="5778"/>
    <cellStyle name="40% - Accent2 10 7 4" xfId="7397"/>
    <cellStyle name="40% - Accent2 10 8" xfId="4583"/>
    <cellStyle name="40% - Accent2 10 9" xfId="5784"/>
    <cellStyle name="40% - Accent2 11" xfId="648"/>
    <cellStyle name="40% - Accent2 11 10" xfId="7396"/>
    <cellStyle name="40% - Accent2 11 2" xfId="1021"/>
    <cellStyle name="40% - Accent2 11 2 2" xfId="4591"/>
    <cellStyle name="40% - Accent2 11 2 3" xfId="5775"/>
    <cellStyle name="40% - Accent2 11 2 4" xfId="7393"/>
    <cellStyle name="40% - Accent2 11 3" xfId="1469"/>
    <cellStyle name="40% - Accent2 11 3 2" xfId="4592"/>
    <cellStyle name="40% - Accent2 11 3 3" xfId="5774"/>
    <cellStyle name="40% - Accent2 11 3 4" xfId="7392"/>
    <cellStyle name="40% - Accent2 11 4" xfId="2685"/>
    <cellStyle name="40% - Accent2 11 4 2" xfId="4593"/>
    <cellStyle name="40% - Accent2 11 4 3" xfId="5771"/>
    <cellStyle name="40% - Accent2 11 4 4" xfId="7391"/>
    <cellStyle name="40% - Accent2 11 5" xfId="2908"/>
    <cellStyle name="40% - Accent2 11 5 2" xfId="4594"/>
    <cellStyle name="40% - Accent2 11 5 3" xfId="5770"/>
    <cellStyle name="40% - Accent2 11 5 4" xfId="7389"/>
    <cellStyle name="40% - Accent2 11 6" xfId="3022"/>
    <cellStyle name="40% - Accent2 11 6 2" xfId="4595"/>
    <cellStyle name="40% - Accent2 11 6 3" xfId="5767"/>
    <cellStyle name="40% - Accent2 11 6 4" xfId="7388"/>
    <cellStyle name="40% - Accent2 11 7" xfId="3552"/>
    <cellStyle name="40% - Accent2 11 7 2" xfId="4596"/>
    <cellStyle name="40% - Accent2 11 7 3" xfId="5766"/>
    <cellStyle name="40% - Accent2 11 7 4" xfId="7387"/>
    <cellStyle name="40% - Accent2 11 8" xfId="4590"/>
    <cellStyle name="40% - Accent2 11 9" xfId="5776"/>
    <cellStyle name="40% - Accent2 12" xfId="658"/>
    <cellStyle name="40% - Accent2 12 10" xfId="7386"/>
    <cellStyle name="40% - Accent2 12 2" xfId="1031"/>
    <cellStyle name="40% - Accent2 12 2 2" xfId="4598"/>
    <cellStyle name="40% - Accent2 12 2 3" xfId="5763"/>
    <cellStyle name="40% - Accent2 12 2 4" xfId="7385"/>
    <cellStyle name="40% - Accent2 12 3" xfId="1479"/>
    <cellStyle name="40% - Accent2 12 3 2" xfId="4599"/>
    <cellStyle name="40% - Accent2 12 3 3" xfId="5762"/>
    <cellStyle name="40% - Accent2 12 3 4" xfId="7384"/>
    <cellStyle name="40% - Accent2 12 4" xfId="2695"/>
    <cellStyle name="40% - Accent2 12 4 2" xfId="4600"/>
    <cellStyle name="40% - Accent2 12 4 3" xfId="5761"/>
    <cellStyle name="40% - Accent2 12 4 4" xfId="7375"/>
    <cellStyle name="40% - Accent2 12 5" xfId="2918"/>
    <cellStyle name="40% - Accent2 12 5 2" xfId="4601"/>
    <cellStyle name="40% - Accent2 12 5 3" xfId="5760"/>
    <cellStyle name="40% - Accent2 12 5 4" xfId="7374"/>
    <cellStyle name="40% - Accent2 12 6" xfId="3032"/>
    <cellStyle name="40% - Accent2 12 6 2" xfId="4602"/>
    <cellStyle name="40% - Accent2 12 6 3" xfId="5759"/>
    <cellStyle name="40% - Accent2 12 6 4" xfId="7373"/>
    <cellStyle name="40% - Accent2 12 7" xfId="3562"/>
    <cellStyle name="40% - Accent2 12 7 2" xfId="4603"/>
    <cellStyle name="40% - Accent2 12 7 3" xfId="5758"/>
    <cellStyle name="40% - Accent2 12 7 4" xfId="7372"/>
    <cellStyle name="40% - Accent2 12 8" xfId="4597"/>
    <cellStyle name="40% - Accent2 12 9" xfId="5765"/>
    <cellStyle name="40% - Accent2 13" xfId="681"/>
    <cellStyle name="40% - Accent2 13 2" xfId="4604"/>
    <cellStyle name="40% - Accent2 13 3" xfId="5749"/>
    <cellStyle name="40% - Accent2 13 4" xfId="7371"/>
    <cellStyle name="40% - Accent2 14" xfId="864"/>
    <cellStyle name="40% - Accent2 14 2" xfId="4605"/>
    <cellStyle name="40% - Accent2 14 3" xfId="5748"/>
    <cellStyle name="40% - Accent2 14 4" xfId="7370"/>
    <cellStyle name="40% - Accent2 15" xfId="1274"/>
    <cellStyle name="40% - Accent2 16" xfId="1503"/>
    <cellStyle name="40% - Accent2 17" xfId="1553"/>
    <cellStyle name="40% - Accent2 18" xfId="1256"/>
    <cellStyle name="40% - Accent2 19" xfId="1579"/>
    <cellStyle name="40% - Accent2 2" xfId="303"/>
    <cellStyle name="40% - Accent2 2 2" xfId="1724"/>
    <cellStyle name="40% - Accent2 2 3" xfId="1725"/>
    <cellStyle name="40% - Accent2 20" xfId="1620"/>
    <cellStyle name="40% - Accent2 21" xfId="1722"/>
    <cellStyle name="40% - Accent2 21 2" xfId="4615"/>
    <cellStyle name="40% - Accent2 21 3" xfId="5738"/>
    <cellStyle name="40% - Accent2 21 4" xfId="7369"/>
    <cellStyle name="40% - Accent2 22" xfId="1853"/>
    <cellStyle name="40% - Accent2 22 2" xfId="4616"/>
    <cellStyle name="40% - Accent2 22 3" xfId="5737"/>
    <cellStyle name="40% - Accent2 22 4" xfId="7368"/>
    <cellStyle name="40% - Accent2 23" xfId="2110"/>
    <cellStyle name="40% - Accent2 23 2" xfId="4617"/>
    <cellStyle name="40% - Accent2 23 3" xfId="5736"/>
    <cellStyle name="40% - Accent2 23 4" xfId="7367"/>
    <cellStyle name="40% - Accent2 24" xfId="2178"/>
    <cellStyle name="40% - Accent2 24 2" xfId="4618"/>
    <cellStyle name="40% - Accent2 24 3" xfId="5735"/>
    <cellStyle name="40% - Accent2 24 4" xfId="7366"/>
    <cellStyle name="40% - Accent2 25" xfId="2290"/>
    <cellStyle name="40% - Accent2 25 2" xfId="4619"/>
    <cellStyle name="40% - Accent2 25 3" xfId="5734"/>
    <cellStyle name="40% - Accent2 25 4" xfId="7365"/>
    <cellStyle name="40% - Accent2 26" xfId="2750"/>
    <cellStyle name="40% - Accent2 26 2" xfId="4620"/>
    <cellStyle name="40% - Accent2 26 3" xfId="5733"/>
    <cellStyle name="40% - Accent2 26 4" xfId="7364"/>
    <cellStyle name="40% - Accent2 27" xfId="2952"/>
    <cellStyle name="40% - Accent2 27 2" xfId="4621"/>
    <cellStyle name="40% - Accent2 27 3" xfId="5732"/>
    <cellStyle name="40% - Accent2 27 4" xfId="7363"/>
    <cellStyle name="40% - Accent2 28" xfId="3304"/>
    <cellStyle name="40% - Accent2 28 2" xfId="4622"/>
    <cellStyle name="40% - Accent2 28 3" xfId="5731"/>
    <cellStyle name="40% - Accent2 28 4" xfId="7362"/>
    <cellStyle name="40% - Accent2 29" xfId="4582"/>
    <cellStyle name="40% - Accent2 3" xfId="304"/>
    <cellStyle name="40% - Accent2 3 2" xfId="1726"/>
    <cellStyle name="40% - Accent2 3 3" xfId="1727"/>
    <cellStyle name="40% - Accent2 30" xfId="5785"/>
    <cellStyle name="40% - Accent2 31" xfId="7407"/>
    <cellStyle name="40% - Accent2 4" xfId="393"/>
    <cellStyle name="40% - Accent2 4 10" xfId="2414"/>
    <cellStyle name="40% - Accent2 4 10 2" xfId="4627"/>
    <cellStyle name="40% - Accent2 4 10 3" xfId="5726"/>
    <cellStyle name="40% - Accent2 4 10 4" xfId="7360"/>
    <cellStyle name="40% - Accent2 4 11" xfId="2717"/>
    <cellStyle name="40% - Accent2 4 11 2" xfId="4628"/>
    <cellStyle name="40% - Accent2 4 11 3" xfId="5725"/>
    <cellStyle name="40% - Accent2 4 11 4" xfId="7359"/>
    <cellStyle name="40% - Accent2 4 12" xfId="2937"/>
    <cellStyle name="40% - Accent2 4 12 2" xfId="4629"/>
    <cellStyle name="40% - Accent2 4 12 3" xfId="5724"/>
    <cellStyle name="40% - Accent2 4 12 4" xfId="7358"/>
    <cellStyle name="40% - Accent2 4 13" xfId="3347"/>
    <cellStyle name="40% - Accent2 4 13 2" xfId="4630"/>
    <cellStyle name="40% - Accent2 4 13 3" xfId="5723"/>
    <cellStyle name="40% - Accent2 4 13 4" xfId="7357"/>
    <cellStyle name="40% - Accent2 4 14" xfId="4626"/>
    <cellStyle name="40% - Accent2 4 15" xfId="5727"/>
    <cellStyle name="40% - Accent2 4 16" xfId="7361"/>
    <cellStyle name="40% - Accent2 4 2" xfId="548"/>
    <cellStyle name="40% - Accent2 4 2 10" xfId="2837"/>
    <cellStyle name="40% - Accent2 4 2 10 2" xfId="4632"/>
    <cellStyle name="40% - Accent2 4 2 10 3" xfId="5721"/>
    <cellStyle name="40% - Accent2 4 2 10 4" xfId="7355"/>
    <cellStyle name="40% - Accent2 4 2 11" xfId="3449"/>
    <cellStyle name="40% - Accent2 4 2 11 2" xfId="4633"/>
    <cellStyle name="40% - Accent2 4 2 11 3" xfId="5720"/>
    <cellStyle name="40% - Accent2 4 2 11 4" xfId="7354"/>
    <cellStyle name="40% - Accent2 4 2 12" xfId="4631"/>
    <cellStyle name="40% - Accent2 4 2 13" xfId="5722"/>
    <cellStyle name="40% - Accent2 4 2 14" xfId="7356"/>
    <cellStyle name="40% - Accent2 4 2 2" xfId="921"/>
    <cellStyle name="40% - Accent2 4 2 2 2" xfId="4634"/>
    <cellStyle name="40% - Accent2 4 2 2 3" xfId="5719"/>
    <cellStyle name="40% - Accent2 4 2 2 4" xfId="7353"/>
    <cellStyle name="40% - Accent2 4 2 3" xfId="1367"/>
    <cellStyle name="40% - Accent2 4 2 3 2" xfId="4635"/>
    <cellStyle name="40% - Accent2 4 2 3 3" xfId="5718"/>
    <cellStyle name="40% - Accent2 4 2 3 4" xfId="7352"/>
    <cellStyle name="40% - Accent2 4 2 4" xfId="1729"/>
    <cellStyle name="40% - Accent2 4 2 4 2" xfId="4636"/>
    <cellStyle name="40% - Accent2 4 2 4 3" xfId="5717"/>
    <cellStyle name="40% - Accent2 4 2 4 4" xfId="7351"/>
    <cellStyle name="40% - Accent2 4 2 5" xfId="1834"/>
    <cellStyle name="40% - Accent2 4 2 5 2" xfId="4637"/>
    <cellStyle name="40% - Accent2 4 2 5 3" xfId="5716"/>
    <cellStyle name="40% - Accent2 4 2 5 4" xfId="7350"/>
    <cellStyle name="40% - Accent2 4 2 6" xfId="2107"/>
    <cellStyle name="40% - Accent2 4 2 6 2" xfId="4638"/>
    <cellStyle name="40% - Accent2 4 2 6 3" xfId="5715"/>
    <cellStyle name="40% - Accent2 4 2 6 4" xfId="7349"/>
    <cellStyle name="40% - Accent2 4 2 7" xfId="2010"/>
    <cellStyle name="40% - Accent2 4 2 7 2" xfId="4639"/>
    <cellStyle name="40% - Accent2 4 2 7 3" xfId="5714"/>
    <cellStyle name="40% - Accent2 4 2 7 4" xfId="7348"/>
    <cellStyle name="40% - Accent2 4 2 8" xfId="2581"/>
    <cellStyle name="40% - Accent2 4 2 8 2" xfId="4640"/>
    <cellStyle name="40% - Accent2 4 2 8 3" xfId="5713"/>
    <cellStyle name="40% - Accent2 4 2 8 4" xfId="7347"/>
    <cellStyle name="40% - Accent2 4 2 9" xfId="2350"/>
    <cellStyle name="40% - Accent2 4 2 9 2" xfId="4641"/>
    <cellStyle name="40% - Accent2 4 2 9 3" xfId="5712"/>
    <cellStyle name="40% - Accent2 4 2 9 4" xfId="7346"/>
    <cellStyle name="40% - Accent2 4 3" xfId="521"/>
    <cellStyle name="40% - Accent2 4 3 10" xfId="2742"/>
    <cellStyle name="40% - Accent2 4 3 10 2" xfId="4643"/>
    <cellStyle name="40% - Accent2 4 3 10 3" xfId="5710"/>
    <cellStyle name="40% - Accent2 4 3 10 4" xfId="7344"/>
    <cellStyle name="40% - Accent2 4 3 11" xfId="3426"/>
    <cellStyle name="40% - Accent2 4 3 11 2" xfId="4644"/>
    <cellStyle name="40% - Accent2 4 3 11 3" xfId="5709"/>
    <cellStyle name="40% - Accent2 4 3 11 4" xfId="7343"/>
    <cellStyle name="40% - Accent2 4 3 12" xfId="4642"/>
    <cellStyle name="40% - Accent2 4 3 13" xfId="5711"/>
    <cellStyle name="40% - Accent2 4 3 14" xfId="7345"/>
    <cellStyle name="40% - Accent2 4 3 2" xfId="897"/>
    <cellStyle name="40% - Accent2 4 3 2 2" xfId="4645"/>
    <cellStyle name="40% - Accent2 4 3 2 3" xfId="5708"/>
    <cellStyle name="40% - Accent2 4 3 2 4" xfId="7342"/>
    <cellStyle name="40% - Accent2 4 3 3" xfId="1341"/>
    <cellStyle name="40% - Accent2 4 3 3 2" xfId="4646"/>
    <cellStyle name="40% - Accent2 4 3 3 3" xfId="5707"/>
    <cellStyle name="40% - Accent2 4 3 3 4" xfId="7341"/>
    <cellStyle name="40% - Accent2 4 3 4" xfId="1730"/>
    <cellStyle name="40% - Accent2 4 3 5" xfId="1833"/>
    <cellStyle name="40% - Accent2 4 3 6" xfId="2106"/>
    <cellStyle name="40% - Accent2 4 3 7" xfId="2009"/>
    <cellStyle name="40% - Accent2 4 3 8" xfId="2554"/>
    <cellStyle name="40% - Accent2 4 3 8 2" xfId="4651"/>
    <cellStyle name="40% - Accent2 4 3 8 3" xfId="5706"/>
    <cellStyle name="40% - Accent2 4 3 8 4" xfId="7340"/>
    <cellStyle name="40% - Accent2 4 3 9" xfId="2362"/>
    <cellStyle name="40% - Accent2 4 3 9 2" xfId="4652"/>
    <cellStyle name="40% - Accent2 4 3 9 3" xfId="5705"/>
    <cellStyle name="40% - Accent2 4 3 9 4" xfId="7339"/>
    <cellStyle name="40% - Accent2 4 4" xfId="773"/>
    <cellStyle name="40% - Accent2 4 4 2" xfId="4653"/>
    <cellStyle name="40% - Accent2 4 4 3" xfId="5704"/>
    <cellStyle name="40% - Accent2 4 4 4" xfId="7338"/>
    <cellStyle name="40% - Accent2 4 5" xfId="715"/>
    <cellStyle name="40% - Accent2 4 5 2" xfId="4654"/>
    <cellStyle name="40% - Accent2 4 5 3" xfId="5703"/>
    <cellStyle name="40% - Accent2 4 5 4" xfId="7337"/>
    <cellStyle name="40% - Accent2 4 6" xfId="1728"/>
    <cellStyle name="40% - Accent2 4 7" xfId="1837"/>
    <cellStyle name="40% - Accent2 4 8" xfId="2108"/>
    <cellStyle name="40% - Accent2 4 9" xfId="2013"/>
    <cellStyle name="40% - Accent2 5" xfId="427"/>
    <cellStyle name="40% - Accent2 5 10" xfId="2461"/>
    <cellStyle name="40% - Accent2 5 10 2" xfId="4660"/>
    <cellStyle name="40% - Accent2 5 10 3" xfId="5697"/>
    <cellStyle name="40% - Accent2 5 10 4" xfId="7335"/>
    <cellStyle name="40% - Accent2 5 11" xfId="2787"/>
    <cellStyle name="40% - Accent2 5 11 2" xfId="4661"/>
    <cellStyle name="40% - Accent2 5 11 3" xfId="5696"/>
    <cellStyle name="40% - Accent2 5 11 4" xfId="7334"/>
    <cellStyle name="40% - Accent2 5 12" xfId="2960"/>
    <cellStyle name="40% - Accent2 5 12 2" xfId="4662"/>
    <cellStyle name="40% - Accent2 5 12 3" xfId="5695"/>
    <cellStyle name="40% - Accent2 5 12 4" xfId="7333"/>
    <cellStyle name="40% - Accent2 5 13" xfId="3366"/>
    <cellStyle name="40% - Accent2 5 13 2" xfId="4663"/>
    <cellStyle name="40% - Accent2 5 13 3" xfId="5694"/>
    <cellStyle name="40% - Accent2 5 13 4" xfId="7332"/>
    <cellStyle name="40% - Accent2 5 14" xfId="4659"/>
    <cellStyle name="40% - Accent2 5 15" xfId="5698"/>
    <cellStyle name="40% - Accent2 5 16" xfId="7336"/>
    <cellStyle name="40% - Accent2 5 2" xfId="564"/>
    <cellStyle name="40% - Accent2 5 2 10" xfId="7331"/>
    <cellStyle name="40% - Accent2 5 2 2" xfId="939"/>
    <cellStyle name="40% - Accent2 5 2 2 2" xfId="4665"/>
    <cellStyle name="40% - Accent2 5 2 2 3" xfId="5692"/>
    <cellStyle name="40% - Accent2 5 2 2 4" xfId="7330"/>
    <cellStyle name="40% - Accent2 5 2 3" xfId="1385"/>
    <cellStyle name="40% - Accent2 5 2 3 2" xfId="4666"/>
    <cellStyle name="40% - Accent2 5 2 3 3" xfId="5691"/>
    <cellStyle name="40% - Accent2 5 2 3 4" xfId="7329"/>
    <cellStyle name="40% - Accent2 5 2 4" xfId="2599"/>
    <cellStyle name="40% - Accent2 5 2 4 2" xfId="4667"/>
    <cellStyle name="40% - Accent2 5 2 4 3" xfId="5690"/>
    <cellStyle name="40% - Accent2 5 2 4 4" xfId="7328"/>
    <cellStyle name="40% - Accent2 5 2 5" xfId="2303"/>
    <cellStyle name="40% - Accent2 5 2 5 2" xfId="4668"/>
    <cellStyle name="40% - Accent2 5 2 5 3" xfId="5689"/>
    <cellStyle name="40% - Accent2 5 2 5 4" xfId="7327"/>
    <cellStyle name="40% - Accent2 5 2 6" xfId="2727"/>
    <cellStyle name="40% - Accent2 5 2 6 2" xfId="4669"/>
    <cellStyle name="40% - Accent2 5 2 6 3" xfId="5688"/>
    <cellStyle name="40% - Accent2 5 2 6 4" xfId="7326"/>
    <cellStyle name="40% - Accent2 5 2 7" xfId="3466"/>
    <cellStyle name="40% - Accent2 5 2 7 2" xfId="4670"/>
    <cellStyle name="40% - Accent2 5 2 7 3" xfId="5687"/>
    <cellStyle name="40% - Accent2 5 2 7 4" xfId="7325"/>
    <cellStyle name="40% - Accent2 5 2 8" xfId="4664"/>
    <cellStyle name="40% - Accent2 5 2 9" xfId="5693"/>
    <cellStyle name="40% - Accent2 5 3" xfId="601"/>
    <cellStyle name="40% - Accent2 5 3 10" xfId="7324"/>
    <cellStyle name="40% - Accent2 5 3 2" xfId="977"/>
    <cellStyle name="40% - Accent2 5 3 2 2" xfId="4672"/>
    <cellStyle name="40% - Accent2 5 3 2 3" xfId="5685"/>
    <cellStyle name="40% - Accent2 5 3 2 4" xfId="7323"/>
    <cellStyle name="40% - Accent2 5 3 3" xfId="1422"/>
    <cellStyle name="40% - Accent2 5 3 3 2" xfId="4673"/>
    <cellStyle name="40% - Accent2 5 3 3 3" xfId="5684"/>
    <cellStyle name="40% - Accent2 5 3 3 4" xfId="7322"/>
    <cellStyle name="40% - Accent2 5 3 4" xfId="2638"/>
    <cellStyle name="40% - Accent2 5 3 4 2" xfId="4674"/>
    <cellStyle name="40% - Accent2 5 3 4 3" xfId="5683"/>
    <cellStyle name="40% - Accent2 5 3 4 4" xfId="7321"/>
    <cellStyle name="40% - Accent2 5 3 5" xfId="2318"/>
    <cellStyle name="40% - Accent2 5 3 5 2" xfId="4675"/>
    <cellStyle name="40% - Accent2 5 3 5 3" xfId="5682"/>
    <cellStyle name="40% - Accent2 5 3 5 4" xfId="7320"/>
    <cellStyle name="40% - Accent2 5 3 6" xfId="2839"/>
    <cellStyle name="40% - Accent2 5 3 6 2" xfId="4676"/>
    <cellStyle name="40% - Accent2 5 3 6 3" xfId="5681"/>
    <cellStyle name="40% - Accent2 5 3 6 4" xfId="7319"/>
    <cellStyle name="40% - Accent2 5 3 7" xfId="3505"/>
    <cellStyle name="40% - Accent2 5 3 7 2" xfId="4677"/>
    <cellStyle name="40% - Accent2 5 3 7 3" xfId="5680"/>
    <cellStyle name="40% - Accent2 5 3 7 4" xfId="7318"/>
    <cellStyle name="40% - Accent2 5 3 8" xfId="4671"/>
    <cellStyle name="40% - Accent2 5 3 9" xfId="5686"/>
    <cellStyle name="40% - Accent2 5 4" xfId="816"/>
    <cellStyle name="40% - Accent2 5 4 2" xfId="4678"/>
    <cellStyle name="40% - Accent2 5 4 3" xfId="5679"/>
    <cellStyle name="40% - Accent2 5 4 4" xfId="7317"/>
    <cellStyle name="40% - Accent2 5 5" xfId="1264"/>
    <cellStyle name="40% - Accent2 5 5 2" xfId="4679"/>
    <cellStyle name="40% - Accent2 5 5 3" xfId="5678"/>
    <cellStyle name="40% - Accent2 5 5 4" xfId="7316"/>
    <cellStyle name="40% - Accent2 5 6" xfId="1731"/>
    <cellStyle name="40% - Accent2 5 7" xfId="1830"/>
    <cellStyle name="40% - Accent2 5 8" xfId="2105"/>
    <cellStyle name="40% - Accent2 5 9" xfId="2001"/>
    <cellStyle name="40% - Accent2 6" xfId="462"/>
    <cellStyle name="40% - Accent2 7" xfId="476"/>
    <cellStyle name="40% - Accent2 7 10" xfId="4685"/>
    <cellStyle name="40% - Accent2 7 11" xfId="5676"/>
    <cellStyle name="40% - Accent2 7 12" xfId="7315"/>
    <cellStyle name="40% - Accent2 7 2" xfId="585"/>
    <cellStyle name="40% - Accent2 7 2 10" xfId="7314"/>
    <cellStyle name="40% - Accent2 7 2 2" xfId="961"/>
    <cellStyle name="40% - Accent2 7 2 2 2" xfId="4687"/>
    <cellStyle name="40% - Accent2 7 2 2 3" xfId="5674"/>
    <cellStyle name="40% - Accent2 7 2 2 4" xfId="7313"/>
    <cellStyle name="40% - Accent2 7 2 3" xfId="1408"/>
    <cellStyle name="40% - Accent2 7 2 3 2" xfId="4688"/>
    <cellStyle name="40% - Accent2 7 2 3 3" xfId="5673"/>
    <cellStyle name="40% - Accent2 7 2 3 4" xfId="7312"/>
    <cellStyle name="40% - Accent2 7 2 4" xfId="2622"/>
    <cellStyle name="40% - Accent2 7 2 4 2" xfId="4689"/>
    <cellStyle name="40% - Accent2 7 2 4 3" xfId="5672"/>
    <cellStyle name="40% - Accent2 7 2 4 4" xfId="7311"/>
    <cellStyle name="40% - Accent2 7 2 5" xfId="2489"/>
    <cellStyle name="40% - Accent2 7 2 5 2" xfId="4690"/>
    <cellStyle name="40% - Accent2 7 2 5 3" xfId="5671"/>
    <cellStyle name="40% - Accent2 7 2 5 4" xfId="7310"/>
    <cellStyle name="40% - Accent2 7 2 6" xfId="2799"/>
    <cellStyle name="40% - Accent2 7 2 6 2" xfId="4691"/>
    <cellStyle name="40% - Accent2 7 2 6 3" xfId="5670"/>
    <cellStyle name="40% - Accent2 7 2 6 4" xfId="7309"/>
    <cellStyle name="40% - Accent2 7 2 7" xfId="3489"/>
    <cellStyle name="40% - Accent2 7 2 7 2" xfId="4692"/>
    <cellStyle name="40% - Accent2 7 2 7 3" xfId="5669"/>
    <cellStyle name="40% - Accent2 7 2 7 4" xfId="7308"/>
    <cellStyle name="40% - Accent2 7 2 8" xfId="4686"/>
    <cellStyle name="40% - Accent2 7 2 9" xfId="5675"/>
    <cellStyle name="40% - Accent2 7 3" xfId="617"/>
    <cellStyle name="40% - Accent2 7 3 10" xfId="7307"/>
    <cellStyle name="40% - Accent2 7 3 2" xfId="993"/>
    <cellStyle name="40% - Accent2 7 3 2 2" xfId="4694"/>
    <cellStyle name="40% - Accent2 7 3 2 3" xfId="5667"/>
    <cellStyle name="40% - Accent2 7 3 2 4" xfId="7306"/>
    <cellStyle name="40% - Accent2 7 3 3" xfId="1438"/>
    <cellStyle name="40% - Accent2 7 3 3 2" xfId="4695"/>
    <cellStyle name="40% - Accent2 7 3 3 3" xfId="5666"/>
    <cellStyle name="40% - Accent2 7 3 3 4" xfId="7305"/>
    <cellStyle name="40% - Accent2 7 3 4" xfId="2654"/>
    <cellStyle name="40% - Accent2 7 3 4 2" xfId="4696"/>
    <cellStyle name="40% - Accent2 7 3 4 3" xfId="5665"/>
    <cellStyle name="40% - Accent2 7 3 4 4" xfId="7304"/>
    <cellStyle name="40% - Accent2 7 3 5" xfId="2877"/>
    <cellStyle name="40% - Accent2 7 3 5 2" xfId="4697"/>
    <cellStyle name="40% - Accent2 7 3 5 3" xfId="5664"/>
    <cellStyle name="40% - Accent2 7 3 5 4" xfId="7303"/>
    <cellStyle name="40% - Accent2 7 3 6" xfId="2991"/>
    <cellStyle name="40% - Accent2 7 3 6 2" xfId="4698"/>
    <cellStyle name="40% - Accent2 7 3 6 3" xfId="5663"/>
    <cellStyle name="40% - Accent2 7 3 6 4" xfId="7302"/>
    <cellStyle name="40% - Accent2 7 3 7" xfId="3521"/>
    <cellStyle name="40% - Accent2 7 3 7 2" xfId="4699"/>
    <cellStyle name="40% - Accent2 7 3 7 3" xfId="5662"/>
    <cellStyle name="40% - Accent2 7 3 7 4" xfId="7301"/>
    <cellStyle name="40% - Accent2 7 3 8" xfId="4693"/>
    <cellStyle name="40% - Accent2 7 3 9" xfId="5668"/>
    <cellStyle name="40% - Accent2 7 4" xfId="854"/>
    <cellStyle name="40% - Accent2 7 4 2" xfId="4700"/>
    <cellStyle name="40% - Accent2 7 4 3" xfId="5661"/>
    <cellStyle name="40% - Accent2 7 4 4" xfId="7300"/>
    <cellStyle name="40% - Accent2 7 5" xfId="1299"/>
    <cellStyle name="40% - Accent2 7 5 2" xfId="4701"/>
    <cellStyle name="40% - Accent2 7 5 3" xfId="5660"/>
    <cellStyle name="40% - Accent2 7 5 4" xfId="7299"/>
    <cellStyle name="40% - Accent2 7 6" xfId="2508"/>
    <cellStyle name="40% - Accent2 7 6 2" xfId="4702"/>
    <cellStyle name="40% - Accent2 7 6 3" xfId="5659"/>
    <cellStyle name="40% - Accent2 7 6 4" xfId="7298"/>
    <cellStyle name="40% - Accent2 7 7" xfId="2843"/>
    <cellStyle name="40% - Accent2 7 7 2" xfId="4703"/>
    <cellStyle name="40% - Accent2 7 7 3" xfId="5658"/>
    <cellStyle name="40% - Accent2 7 7 4" xfId="7297"/>
    <cellStyle name="40% - Accent2 7 8" xfId="2978"/>
    <cellStyle name="40% - Accent2 7 8 2" xfId="4704"/>
    <cellStyle name="40% - Accent2 7 8 3" xfId="5657"/>
    <cellStyle name="40% - Accent2 7 8 4" xfId="7296"/>
    <cellStyle name="40% - Accent2 7 9" xfId="3384"/>
    <cellStyle name="40% - Accent2 7 9 2" xfId="4705"/>
    <cellStyle name="40% - Accent2 7 9 3" xfId="5656"/>
    <cellStyle name="40% - Accent2 7 9 4" xfId="7295"/>
    <cellStyle name="40% - Accent2 8" xfId="501"/>
    <cellStyle name="40% - Accent2 8 10" xfId="7294"/>
    <cellStyle name="40% - Accent2 8 2" xfId="877"/>
    <cellStyle name="40% - Accent2 8 2 2" xfId="4707"/>
    <cellStyle name="40% - Accent2 8 2 3" xfId="5654"/>
    <cellStyle name="40% - Accent2 8 2 4" xfId="7293"/>
    <cellStyle name="40% - Accent2 8 3" xfId="1322"/>
    <cellStyle name="40% - Accent2 8 3 2" xfId="4708"/>
    <cellStyle name="40% - Accent2 8 3 3" xfId="5653"/>
    <cellStyle name="40% - Accent2 8 3 4" xfId="7292"/>
    <cellStyle name="40% - Accent2 8 4" xfId="2534"/>
    <cellStyle name="40% - Accent2 8 4 2" xfId="4709"/>
    <cellStyle name="40% - Accent2 8 4 3" xfId="5652"/>
    <cellStyle name="40% - Accent2 8 4 4" xfId="7291"/>
    <cellStyle name="40% - Accent2 8 5" xfId="2372"/>
    <cellStyle name="40% - Accent2 8 5 2" xfId="4710"/>
    <cellStyle name="40% - Accent2 8 5 3" xfId="5651"/>
    <cellStyle name="40% - Accent2 8 5 4" xfId="7290"/>
    <cellStyle name="40% - Accent2 8 6" xfId="2852"/>
    <cellStyle name="40% - Accent2 8 6 2" xfId="4711"/>
    <cellStyle name="40% - Accent2 8 6 3" xfId="5650"/>
    <cellStyle name="40% - Accent2 8 6 4" xfId="7289"/>
    <cellStyle name="40% - Accent2 8 7" xfId="3407"/>
    <cellStyle name="40% - Accent2 8 7 2" xfId="4712"/>
    <cellStyle name="40% - Accent2 8 7 3" xfId="5649"/>
    <cellStyle name="40% - Accent2 8 7 4" xfId="7288"/>
    <cellStyle name="40% - Accent2 8 8" xfId="4706"/>
    <cellStyle name="40% - Accent2 8 9" xfId="5655"/>
    <cellStyle name="40% - Accent2 9" xfId="574"/>
    <cellStyle name="40% - Accent2 9 10" xfId="7287"/>
    <cellStyle name="40% - Accent2 9 2" xfId="948"/>
    <cellStyle name="40% - Accent2 9 2 2" xfId="4714"/>
    <cellStyle name="40% - Accent2 9 2 3" xfId="5647"/>
    <cellStyle name="40% - Accent2 9 2 4" xfId="7286"/>
    <cellStyle name="40% - Accent2 9 3" xfId="1395"/>
    <cellStyle name="40% - Accent2 9 3 2" xfId="4715"/>
    <cellStyle name="40% - Accent2 9 3 3" xfId="5646"/>
    <cellStyle name="40% - Accent2 9 3 4" xfId="7285"/>
    <cellStyle name="40% - Accent2 9 4" xfId="2609"/>
    <cellStyle name="40% - Accent2 9 4 2" xfId="4716"/>
    <cellStyle name="40% - Accent2 9 4 3" xfId="5645"/>
    <cellStyle name="40% - Accent2 9 4 4" xfId="7284"/>
    <cellStyle name="40% - Accent2 9 5" xfId="2336"/>
    <cellStyle name="40% - Accent2 9 5 2" xfId="4717"/>
    <cellStyle name="40% - Accent2 9 5 3" xfId="5644"/>
    <cellStyle name="40% - Accent2 9 5 4" xfId="7283"/>
    <cellStyle name="40% - Accent2 9 6" xfId="2726"/>
    <cellStyle name="40% - Accent2 9 6 2" xfId="4718"/>
    <cellStyle name="40% - Accent2 9 6 3" xfId="5643"/>
    <cellStyle name="40% - Accent2 9 6 4" xfId="7282"/>
    <cellStyle name="40% - Accent2 9 7" xfId="3476"/>
    <cellStyle name="40% - Accent2 9 7 2" xfId="4719"/>
    <cellStyle name="40% - Accent2 9 7 3" xfId="5642"/>
    <cellStyle name="40% - Accent2 9 7 4" xfId="7281"/>
    <cellStyle name="40% - Accent2 9 8" xfId="4713"/>
    <cellStyle name="40% - Accent2 9 9" xfId="5648"/>
    <cellStyle name="40% - Accent3" xfId="273" builtinId="39" customBuiltin="1"/>
    <cellStyle name="40% - Accent3 10" xfId="645"/>
    <cellStyle name="40% - Accent3 10 10" xfId="7279"/>
    <cellStyle name="40% - Accent3 10 2" xfId="1018"/>
    <cellStyle name="40% - Accent3 10 2 2" xfId="4722"/>
    <cellStyle name="40% - Accent3 10 2 3" xfId="5639"/>
    <cellStyle name="40% - Accent3 10 2 4" xfId="7278"/>
    <cellStyle name="40% - Accent3 10 3" xfId="1466"/>
    <cellStyle name="40% - Accent3 10 3 2" xfId="4723"/>
    <cellStyle name="40% - Accent3 10 3 3" xfId="5638"/>
    <cellStyle name="40% - Accent3 10 3 4" xfId="7277"/>
    <cellStyle name="40% - Accent3 10 4" xfId="2682"/>
    <cellStyle name="40% - Accent3 10 4 2" xfId="4724"/>
    <cellStyle name="40% - Accent3 10 4 3" xfId="5637"/>
    <cellStyle name="40% - Accent3 10 4 4" xfId="7276"/>
    <cellStyle name="40% - Accent3 10 5" xfId="2905"/>
    <cellStyle name="40% - Accent3 10 5 2" xfId="4725"/>
    <cellStyle name="40% - Accent3 10 5 3" xfId="5636"/>
    <cellStyle name="40% - Accent3 10 5 4" xfId="7275"/>
    <cellStyle name="40% - Accent3 10 6" xfId="3019"/>
    <cellStyle name="40% - Accent3 10 6 2" xfId="4726"/>
    <cellStyle name="40% - Accent3 10 6 3" xfId="5635"/>
    <cellStyle name="40% - Accent3 10 6 4" xfId="7274"/>
    <cellStyle name="40% - Accent3 10 7" xfId="3549"/>
    <cellStyle name="40% - Accent3 10 7 2" xfId="4727"/>
    <cellStyle name="40% - Accent3 10 7 3" xfId="5634"/>
    <cellStyle name="40% - Accent3 10 7 4" xfId="7273"/>
    <cellStyle name="40% - Accent3 10 8" xfId="4721"/>
    <cellStyle name="40% - Accent3 10 9" xfId="5640"/>
    <cellStyle name="40% - Accent3 11" xfId="655"/>
    <cellStyle name="40% - Accent3 11 10" xfId="7272"/>
    <cellStyle name="40% - Accent3 11 2" xfId="1028"/>
    <cellStyle name="40% - Accent3 11 2 2" xfId="4729"/>
    <cellStyle name="40% - Accent3 11 2 3" xfId="5632"/>
    <cellStyle name="40% - Accent3 11 2 4" xfId="7271"/>
    <cellStyle name="40% - Accent3 11 3" xfId="1476"/>
    <cellStyle name="40% - Accent3 11 3 2" xfId="4730"/>
    <cellStyle name="40% - Accent3 11 3 3" xfId="5631"/>
    <cellStyle name="40% - Accent3 11 3 4" xfId="7270"/>
    <cellStyle name="40% - Accent3 11 4" xfId="2692"/>
    <cellStyle name="40% - Accent3 11 4 2" xfId="4731"/>
    <cellStyle name="40% - Accent3 11 4 3" xfId="5630"/>
    <cellStyle name="40% - Accent3 11 4 4" xfId="7269"/>
    <cellStyle name="40% - Accent3 11 5" xfId="2915"/>
    <cellStyle name="40% - Accent3 11 5 2" xfId="4732"/>
    <cellStyle name="40% - Accent3 11 5 3" xfId="5629"/>
    <cellStyle name="40% - Accent3 11 5 4" xfId="7268"/>
    <cellStyle name="40% - Accent3 11 6" xfId="3029"/>
    <cellStyle name="40% - Accent3 11 6 2" xfId="4733"/>
    <cellStyle name="40% - Accent3 11 6 3" xfId="5628"/>
    <cellStyle name="40% - Accent3 11 6 4" xfId="7267"/>
    <cellStyle name="40% - Accent3 11 7" xfId="3559"/>
    <cellStyle name="40% - Accent3 11 7 2" xfId="4734"/>
    <cellStyle name="40% - Accent3 11 7 3" xfId="5627"/>
    <cellStyle name="40% - Accent3 11 7 4" xfId="7266"/>
    <cellStyle name="40% - Accent3 11 8" xfId="4728"/>
    <cellStyle name="40% - Accent3 11 9" xfId="5633"/>
    <cellStyle name="40% - Accent3 12" xfId="664"/>
    <cellStyle name="40% - Accent3 12 10" xfId="7265"/>
    <cellStyle name="40% - Accent3 12 2" xfId="1037"/>
    <cellStyle name="40% - Accent3 12 2 2" xfId="4736"/>
    <cellStyle name="40% - Accent3 12 2 3" xfId="5625"/>
    <cellStyle name="40% - Accent3 12 2 4" xfId="7264"/>
    <cellStyle name="40% - Accent3 12 3" xfId="1485"/>
    <cellStyle name="40% - Accent3 12 3 2" xfId="4737"/>
    <cellStyle name="40% - Accent3 12 3 3" xfId="5624"/>
    <cellStyle name="40% - Accent3 12 3 4" xfId="7263"/>
    <cellStyle name="40% - Accent3 12 4" xfId="2701"/>
    <cellStyle name="40% - Accent3 12 4 2" xfId="4738"/>
    <cellStyle name="40% - Accent3 12 4 3" xfId="5623"/>
    <cellStyle name="40% - Accent3 12 4 4" xfId="7262"/>
    <cellStyle name="40% - Accent3 12 5" xfId="2924"/>
    <cellStyle name="40% - Accent3 12 5 2" xfId="4739"/>
    <cellStyle name="40% - Accent3 12 5 3" xfId="5622"/>
    <cellStyle name="40% - Accent3 12 5 4" xfId="7261"/>
    <cellStyle name="40% - Accent3 12 6" xfId="3038"/>
    <cellStyle name="40% - Accent3 12 6 2" xfId="4740"/>
    <cellStyle name="40% - Accent3 12 6 3" xfId="5621"/>
    <cellStyle name="40% - Accent3 12 6 4" xfId="7260"/>
    <cellStyle name="40% - Accent3 12 7" xfId="3568"/>
    <cellStyle name="40% - Accent3 12 7 2" xfId="4741"/>
    <cellStyle name="40% - Accent3 12 7 3" xfId="5620"/>
    <cellStyle name="40% - Accent3 12 7 4" xfId="7259"/>
    <cellStyle name="40% - Accent3 12 8" xfId="4735"/>
    <cellStyle name="40% - Accent3 12 9" xfId="5626"/>
    <cellStyle name="40% - Accent3 13" xfId="685"/>
    <cellStyle name="40% - Accent3 13 2" xfId="4742"/>
    <cellStyle name="40% - Accent3 13 3" xfId="5619"/>
    <cellStyle name="40% - Accent3 13 4" xfId="7258"/>
    <cellStyle name="40% - Accent3 14" xfId="798"/>
    <cellStyle name="40% - Accent3 14 2" xfId="4743"/>
    <cellStyle name="40% - Accent3 14 3" xfId="5618"/>
    <cellStyle name="40% - Accent3 14 4" xfId="7257"/>
    <cellStyle name="40% - Accent3 15" xfId="728"/>
    <cellStyle name="40% - Accent3 16" xfId="1542"/>
    <cellStyle name="40% - Accent3 17" xfId="1522"/>
    <cellStyle name="40% - Accent3 18" xfId="735"/>
    <cellStyle name="40% - Accent3 19" xfId="1580"/>
    <cellStyle name="40% - Accent3 2" xfId="305"/>
    <cellStyle name="40% - Accent3 2 2" xfId="1733"/>
    <cellStyle name="40% - Accent3 2 3" xfId="1734"/>
    <cellStyle name="40% - Accent3 20" xfId="1621"/>
    <cellStyle name="40% - Accent3 21" xfId="1732"/>
    <cellStyle name="40% - Accent3 21 2" xfId="4753"/>
    <cellStyle name="40% - Accent3 21 3" xfId="5608"/>
    <cellStyle name="40% - Accent3 21 4" xfId="7256"/>
    <cellStyle name="40% - Accent3 22" xfId="1827"/>
    <cellStyle name="40% - Accent3 22 2" xfId="4754"/>
    <cellStyle name="40% - Accent3 22 3" xfId="5607"/>
    <cellStyle name="40% - Accent3 22 4" xfId="7255"/>
    <cellStyle name="40% - Accent3 23" xfId="2104"/>
    <cellStyle name="40% - Accent3 23 2" xfId="4755"/>
    <cellStyle name="40% - Accent3 23 3" xfId="5606"/>
    <cellStyle name="40% - Accent3 23 4" xfId="7254"/>
    <cellStyle name="40% - Accent3 24" xfId="1998"/>
    <cellStyle name="40% - Accent3 24 2" xfId="4756"/>
    <cellStyle name="40% - Accent3 24 3" xfId="5605"/>
    <cellStyle name="40% - Accent3 24 4" xfId="7253"/>
    <cellStyle name="40% - Accent3 25" xfId="2294"/>
    <cellStyle name="40% - Accent3 25 2" xfId="4757"/>
    <cellStyle name="40% - Accent3 25 3" xfId="5604"/>
    <cellStyle name="40% - Accent3 25 4" xfId="7252"/>
    <cellStyle name="40% - Accent3 26" xfId="2857"/>
    <cellStyle name="40% - Accent3 26 2" xfId="4758"/>
    <cellStyle name="40% - Accent3 26 3" xfId="5603"/>
    <cellStyle name="40% - Accent3 26 4" xfId="7251"/>
    <cellStyle name="40% - Accent3 27" xfId="2984"/>
    <cellStyle name="40% - Accent3 27 2" xfId="4759"/>
    <cellStyle name="40% - Accent3 27 3" xfId="5602"/>
    <cellStyle name="40% - Accent3 27 4" xfId="7250"/>
    <cellStyle name="40% - Accent3 28" xfId="3306"/>
    <cellStyle name="40% - Accent3 28 2" xfId="4760"/>
    <cellStyle name="40% - Accent3 28 3" xfId="5601"/>
    <cellStyle name="40% - Accent3 28 4" xfId="7249"/>
    <cellStyle name="40% - Accent3 29" xfId="4720"/>
    <cellStyle name="40% - Accent3 3" xfId="306"/>
    <cellStyle name="40% - Accent3 3 2" xfId="1736"/>
    <cellStyle name="40% - Accent3 3 3" xfId="1737"/>
    <cellStyle name="40% - Accent3 30" xfId="5641"/>
    <cellStyle name="40% - Accent3 31" xfId="7280"/>
    <cellStyle name="40% - Accent3 4" xfId="394"/>
    <cellStyle name="40% - Accent3 4 10" xfId="2415"/>
    <cellStyle name="40% - Accent3 4 10 2" xfId="4765"/>
    <cellStyle name="40% - Accent3 4 10 3" xfId="5596"/>
    <cellStyle name="40% - Accent3 4 10 4" xfId="7247"/>
    <cellStyle name="40% - Accent3 4 11" xfId="2396"/>
    <cellStyle name="40% - Accent3 4 11 2" xfId="4766"/>
    <cellStyle name="40% - Accent3 4 11 3" xfId="5595"/>
    <cellStyle name="40% - Accent3 4 11 4" xfId="7246"/>
    <cellStyle name="40% - Accent3 4 12" xfId="2777"/>
    <cellStyle name="40% - Accent3 4 12 2" xfId="4767"/>
    <cellStyle name="40% - Accent3 4 12 3" xfId="5594"/>
    <cellStyle name="40% - Accent3 4 12 4" xfId="7245"/>
    <cellStyle name="40% - Accent3 4 13" xfId="3348"/>
    <cellStyle name="40% - Accent3 4 13 2" xfId="4768"/>
    <cellStyle name="40% - Accent3 4 13 3" xfId="5593"/>
    <cellStyle name="40% - Accent3 4 13 4" xfId="7244"/>
    <cellStyle name="40% - Accent3 4 14" xfId="4764"/>
    <cellStyle name="40% - Accent3 4 15" xfId="5597"/>
    <cellStyle name="40% - Accent3 4 16" xfId="7248"/>
    <cellStyle name="40% - Accent3 4 2" xfId="549"/>
    <cellStyle name="40% - Accent3 4 2 10" xfId="2785"/>
    <cellStyle name="40% - Accent3 4 2 10 2" xfId="4770"/>
    <cellStyle name="40% - Accent3 4 2 10 3" xfId="5591"/>
    <cellStyle name="40% - Accent3 4 2 10 4" xfId="7242"/>
    <cellStyle name="40% - Accent3 4 2 11" xfId="3450"/>
    <cellStyle name="40% - Accent3 4 2 11 2" xfId="4771"/>
    <cellStyle name="40% - Accent3 4 2 11 3" xfId="5590"/>
    <cellStyle name="40% - Accent3 4 2 11 4" xfId="7241"/>
    <cellStyle name="40% - Accent3 4 2 12" xfId="4769"/>
    <cellStyle name="40% - Accent3 4 2 13" xfId="5592"/>
    <cellStyle name="40% - Accent3 4 2 14" xfId="7243"/>
    <cellStyle name="40% - Accent3 4 2 2" xfId="922"/>
    <cellStyle name="40% - Accent3 4 2 2 2" xfId="4772"/>
    <cellStyle name="40% - Accent3 4 2 2 3" xfId="5589"/>
    <cellStyle name="40% - Accent3 4 2 2 4" xfId="7240"/>
    <cellStyle name="40% - Accent3 4 2 3" xfId="1368"/>
    <cellStyle name="40% - Accent3 4 2 3 2" xfId="4773"/>
    <cellStyle name="40% - Accent3 4 2 3 3" xfId="5588"/>
    <cellStyle name="40% - Accent3 4 2 3 4" xfId="7239"/>
    <cellStyle name="40% - Accent3 4 2 4" xfId="1739"/>
    <cellStyle name="40% - Accent3 4 2 4 2" xfId="4774"/>
    <cellStyle name="40% - Accent3 4 2 4 3" xfId="5587"/>
    <cellStyle name="40% - Accent3 4 2 4 4" xfId="7238"/>
    <cellStyle name="40% - Accent3 4 2 5" xfId="1812"/>
    <cellStyle name="40% - Accent3 4 2 5 2" xfId="4775"/>
    <cellStyle name="40% - Accent3 4 2 5 3" xfId="5586"/>
    <cellStyle name="40% - Accent3 4 2 5 4" xfId="7237"/>
    <cellStyle name="40% - Accent3 4 2 6" xfId="2101"/>
    <cellStyle name="40% - Accent3 4 2 6 2" xfId="4776"/>
    <cellStyle name="40% - Accent3 4 2 6 3" xfId="5585"/>
    <cellStyle name="40% - Accent3 4 2 6 4" xfId="7236"/>
    <cellStyle name="40% - Accent3 4 2 7" xfId="1952"/>
    <cellStyle name="40% - Accent3 4 2 7 2" xfId="4777"/>
    <cellStyle name="40% - Accent3 4 2 7 3" xfId="5584"/>
    <cellStyle name="40% - Accent3 4 2 7 4" xfId="7235"/>
    <cellStyle name="40% - Accent3 4 2 8" xfId="2582"/>
    <cellStyle name="40% - Accent3 4 2 8 2" xfId="4778"/>
    <cellStyle name="40% - Accent3 4 2 8 3" xfId="5583"/>
    <cellStyle name="40% - Accent3 4 2 8 4" xfId="7234"/>
    <cellStyle name="40% - Accent3 4 2 9" xfId="2349"/>
    <cellStyle name="40% - Accent3 4 2 9 2" xfId="4779"/>
    <cellStyle name="40% - Accent3 4 2 9 3" xfId="5582"/>
    <cellStyle name="40% - Accent3 4 2 9 4" xfId="7233"/>
    <cellStyle name="40% - Accent3 4 3" xfId="508"/>
    <cellStyle name="40% - Accent3 4 3 10" xfId="2845"/>
    <cellStyle name="40% - Accent3 4 3 10 2" xfId="4781"/>
    <cellStyle name="40% - Accent3 4 3 10 3" xfId="5580"/>
    <cellStyle name="40% - Accent3 4 3 10 4" xfId="7231"/>
    <cellStyle name="40% - Accent3 4 3 11" xfId="3414"/>
    <cellStyle name="40% - Accent3 4 3 11 2" xfId="4782"/>
    <cellStyle name="40% - Accent3 4 3 11 3" xfId="5579"/>
    <cellStyle name="40% - Accent3 4 3 11 4" xfId="7230"/>
    <cellStyle name="40% - Accent3 4 3 12" xfId="4780"/>
    <cellStyle name="40% - Accent3 4 3 13" xfId="5581"/>
    <cellStyle name="40% - Accent3 4 3 14" xfId="7232"/>
    <cellStyle name="40% - Accent3 4 3 2" xfId="884"/>
    <cellStyle name="40% - Accent3 4 3 2 2" xfId="4783"/>
    <cellStyle name="40% - Accent3 4 3 2 3" xfId="5578"/>
    <cellStyle name="40% - Accent3 4 3 2 4" xfId="7229"/>
    <cellStyle name="40% - Accent3 4 3 3" xfId="1328"/>
    <cellStyle name="40% - Accent3 4 3 3 2" xfId="4784"/>
    <cellStyle name="40% - Accent3 4 3 3 3" xfId="5577"/>
    <cellStyle name="40% - Accent3 4 3 3 4" xfId="7228"/>
    <cellStyle name="40% - Accent3 4 3 4" xfId="1740"/>
    <cellStyle name="40% - Accent3 4 3 5" xfId="1809"/>
    <cellStyle name="40% - Accent3 4 3 6" xfId="2100"/>
    <cellStyle name="40% - Accent3 4 3 7" xfId="1949"/>
    <cellStyle name="40% - Accent3 4 3 8" xfId="2541"/>
    <cellStyle name="40% - Accent3 4 3 8 2" xfId="4789"/>
    <cellStyle name="40% - Accent3 4 3 8 3" xfId="5572"/>
    <cellStyle name="40% - Accent3 4 3 8 4" xfId="7227"/>
    <cellStyle name="40% - Accent3 4 3 9" xfId="2369"/>
    <cellStyle name="40% - Accent3 4 3 9 2" xfId="4790"/>
    <cellStyle name="40% - Accent3 4 3 9 3" xfId="5571"/>
    <cellStyle name="40% - Accent3 4 3 9 4" xfId="7226"/>
    <cellStyle name="40% - Accent3 4 4" xfId="774"/>
    <cellStyle name="40% - Accent3 4 4 2" xfId="4791"/>
    <cellStyle name="40% - Accent3 4 4 3" xfId="5570"/>
    <cellStyle name="40% - Accent3 4 4 4" xfId="7225"/>
    <cellStyle name="40% - Accent3 4 5" xfId="678"/>
    <cellStyle name="40% - Accent3 4 5 2" xfId="4792"/>
    <cellStyle name="40% - Accent3 4 5 3" xfId="5569"/>
    <cellStyle name="40% - Accent3 4 5 4" xfId="7224"/>
    <cellStyle name="40% - Accent3 4 6" xfId="1738"/>
    <cellStyle name="40% - Accent3 4 7" xfId="1815"/>
    <cellStyle name="40% - Accent3 4 8" xfId="2102"/>
    <cellStyle name="40% - Accent3 4 9" xfId="1955"/>
    <cellStyle name="40% - Accent3 5" xfId="429"/>
    <cellStyle name="40% - Accent3 5 10" xfId="2463"/>
    <cellStyle name="40% - Accent3 5 10 2" xfId="4798"/>
    <cellStyle name="40% - Accent3 5 10 3" xfId="5563"/>
    <cellStyle name="40% - Accent3 5 10 4" xfId="7222"/>
    <cellStyle name="40% - Accent3 5 11" xfId="2735"/>
    <cellStyle name="40% - Accent3 5 11 2" xfId="4799"/>
    <cellStyle name="40% - Accent3 5 11 3" xfId="5562"/>
    <cellStyle name="40% - Accent3 5 11 4" xfId="7221"/>
    <cellStyle name="40% - Accent3 5 12" xfId="2946"/>
    <cellStyle name="40% - Accent3 5 12 2" xfId="4800"/>
    <cellStyle name="40% - Accent3 5 12 3" xfId="5561"/>
    <cellStyle name="40% - Accent3 5 12 4" xfId="7220"/>
    <cellStyle name="40% - Accent3 5 13" xfId="3368"/>
    <cellStyle name="40% - Accent3 5 13 2" xfId="4801"/>
    <cellStyle name="40% - Accent3 5 13 3" xfId="5560"/>
    <cellStyle name="40% - Accent3 5 13 4" xfId="7219"/>
    <cellStyle name="40% - Accent3 5 14" xfId="4797"/>
    <cellStyle name="40% - Accent3 5 15" xfId="5564"/>
    <cellStyle name="40% - Accent3 5 16" xfId="7223"/>
    <cellStyle name="40% - Accent3 5 2" xfId="566"/>
    <cellStyle name="40% - Accent3 5 2 10" xfId="7218"/>
    <cellStyle name="40% - Accent3 5 2 2" xfId="941"/>
    <cellStyle name="40% - Accent3 5 2 2 2" xfId="4803"/>
    <cellStyle name="40% - Accent3 5 2 2 3" xfId="5558"/>
    <cellStyle name="40% - Accent3 5 2 2 4" xfId="7217"/>
    <cellStyle name="40% - Accent3 5 2 3" xfId="1387"/>
    <cellStyle name="40% - Accent3 5 2 3 2" xfId="4804"/>
    <cellStyle name="40% - Accent3 5 2 3 3" xfId="5557"/>
    <cellStyle name="40% - Accent3 5 2 3 4" xfId="7216"/>
    <cellStyle name="40% - Accent3 5 2 4" xfId="2601"/>
    <cellStyle name="40% - Accent3 5 2 4 2" xfId="4805"/>
    <cellStyle name="40% - Accent3 5 2 4 3" xfId="5556"/>
    <cellStyle name="40% - Accent3 5 2 4 4" xfId="7215"/>
    <cellStyle name="40% - Accent3 5 2 5" xfId="2340"/>
    <cellStyle name="40% - Accent3 5 2 5 2" xfId="4806"/>
    <cellStyle name="40% - Accent3 5 2 5 3" xfId="5555"/>
    <cellStyle name="40% - Accent3 5 2 5 4" xfId="7214"/>
    <cellStyle name="40% - Accent3 5 2 6" xfId="2874"/>
    <cellStyle name="40% - Accent3 5 2 6 2" xfId="4807"/>
    <cellStyle name="40% - Accent3 5 2 6 3" xfId="5554"/>
    <cellStyle name="40% - Accent3 5 2 6 4" xfId="7213"/>
    <cellStyle name="40% - Accent3 5 2 7" xfId="3468"/>
    <cellStyle name="40% - Accent3 5 2 7 2" xfId="4808"/>
    <cellStyle name="40% - Accent3 5 2 7 3" xfId="5553"/>
    <cellStyle name="40% - Accent3 5 2 7 4" xfId="7212"/>
    <cellStyle name="40% - Accent3 5 2 8" xfId="4802"/>
    <cellStyle name="40% - Accent3 5 2 9" xfId="5559"/>
    <cellStyle name="40% - Accent3 5 3" xfId="603"/>
    <cellStyle name="40% - Accent3 5 3 10" xfId="7211"/>
    <cellStyle name="40% - Accent3 5 3 2" xfId="979"/>
    <cellStyle name="40% - Accent3 5 3 2 2" xfId="4810"/>
    <cellStyle name="40% - Accent3 5 3 2 3" xfId="5551"/>
    <cellStyle name="40% - Accent3 5 3 2 4" xfId="7210"/>
    <cellStyle name="40% - Accent3 5 3 3" xfId="1424"/>
    <cellStyle name="40% - Accent3 5 3 3 2" xfId="4811"/>
    <cellStyle name="40% - Accent3 5 3 3 3" xfId="5550"/>
    <cellStyle name="40% - Accent3 5 3 3 4" xfId="7209"/>
    <cellStyle name="40% - Accent3 5 3 4" xfId="2640"/>
    <cellStyle name="40% - Accent3 5 3 4 2" xfId="4812"/>
    <cellStyle name="40% - Accent3 5 3 4 3" xfId="5549"/>
    <cellStyle name="40% - Accent3 5 3 4 4" xfId="7208"/>
    <cellStyle name="40% - Accent3 5 3 5" xfId="2497"/>
    <cellStyle name="40% - Accent3 5 3 5 2" xfId="4813"/>
    <cellStyle name="40% - Accent3 5 3 5 3" xfId="5548"/>
    <cellStyle name="40% - Accent3 5 3 5 4" xfId="7207"/>
    <cellStyle name="40% - Accent3 5 3 6" xfId="2801"/>
    <cellStyle name="40% - Accent3 5 3 6 2" xfId="4814"/>
    <cellStyle name="40% - Accent3 5 3 6 3" xfId="5547"/>
    <cellStyle name="40% - Accent3 5 3 6 4" xfId="7206"/>
    <cellStyle name="40% - Accent3 5 3 7" xfId="3507"/>
    <cellStyle name="40% - Accent3 5 3 7 2" xfId="4815"/>
    <cellStyle name="40% - Accent3 5 3 7 3" xfId="5546"/>
    <cellStyle name="40% - Accent3 5 3 7 4" xfId="7205"/>
    <cellStyle name="40% - Accent3 5 3 8" xfId="4809"/>
    <cellStyle name="40% - Accent3 5 3 9" xfId="5552"/>
    <cellStyle name="40% - Accent3 5 4" xfId="818"/>
    <cellStyle name="40% - Accent3 5 4 2" xfId="4816"/>
    <cellStyle name="40% - Accent3 5 4 3" xfId="5545"/>
    <cellStyle name="40% - Accent3 5 4 4" xfId="7204"/>
    <cellStyle name="40% - Accent3 5 5" xfId="1266"/>
    <cellStyle name="40% - Accent3 5 5 2" xfId="4817"/>
    <cellStyle name="40% - Accent3 5 5 3" xfId="5544"/>
    <cellStyle name="40% - Accent3 5 5 4" xfId="7203"/>
    <cellStyle name="40% - Accent3 5 6" xfId="1741"/>
    <cellStyle name="40% - Accent3 5 7" xfId="1808"/>
    <cellStyle name="40% - Accent3 5 8" xfId="2099"/>
    <cellStyle name="40% - Accent3 5 9" xfId="1947"/>
    <cellStyle name="40% - Accent3 6" xfId="417"/>
    <cellStyle name="40% - Accent3 7" xfId="478"/>
    <cellStyle name="40% - Accent3 7 10" xfId="4823"/>
    <cellStyle name="40% - Accent3 7 11" xfId="5541"/>
    <cellStyle name="40% - Accent3 7 12" xfId="7202"/>
    <cellStyle name="40% - Accent3 7 2" xfId="587"/>
    <cellStyle name="40% - Accent3 7 2 10" xfId="7201"/>
    <cellStyle name="40% - Accent3 7 2 2" xfId="963"/>
    <cellStyle name="40% - Accent3 7 2 2 2" xfId="4825"/>
    <cellStyle name="40% - Accent3 7 2 2 3" xfId="5539"/>
    <cellStyle name="40% - Accent3 7 2 2 4" xfId="7200"/>
    <cellStyle name="40% - Accent3 7 2 3" xfId="1410"/>
    <cellStyle name="40% - Accent3 7 2 3 2" xfId="4826"/>
    <cellStyle name="40% - Accent3 7 2 3 3" xfId="5538"/>
    <cellStyle name="40% - Accent3 7 2 3 4" xfId="7199"/>
    <cellStyle name="40% - Accent3 7 2 4" xfId="2624"/>
    <cellStyle name="40% - Accent3 7 2 4 2" xfId="4827"/>
    <cellStyle name="40% - Accent3 7 2 4 3" xfId="5537"/>
    <cellStyle name="40% - Accent3 7 2 4 4" xfId="7198"/>
    <cellStyle name="40% - Accent3 7 2 5" xfId="2327"/>
    <cellStyle name="40% - Accent3 7 2 5 2" xfId="4828"/>
    <cellStyle name="40% - Accent3 7 2 5 3" xfId="5536"/>
    <cellStyle name="40% - Accent3 7 2 5 4" xfId="7197"/>
    <cellStyle name="40% - Accent3 7 2 6" xfId="2729"/>
    <cellStyle name="40% - Accent3 7 2 6 2" xfId="4829"/>
    <cellStyle name="40% - Accent3 7 2 6 3" xfId="5535"/>
    <cellStyle name="40% - Accent3 7 2 6 4" xfId="7196"/>
    <cellStyle name="40% - Accent3 7 2 7" xfId="3491"/>
    <cellStyle name="40% - Accent3 7 2 7 2" xfId="4830"/>
    <cellStyle name="40% - Accent3 7 2 7 3" xfId="5534"/>
    <cellStyle name="40% - Accent3 7 2 7 4" xfId="7195"/>
    <cellStyle name="40% - Accent3 7 2 8" xfId="4824"/>
    <cellStyle name="40% - Accent3 7 2 9" xfId="5540"/>
    <cellStyle name="40% - Accent3 7 3" xfId="619"/>
    <cellStyle name="40% - Accent3 7 3 10" xfId="7194"/>
    <cellStyle name="40% - Accent3 7 3 2" xfId="995"/>
    <cellStyle name="40% - Accent3 7 3 2 2" xfId="4832"/>
    <cellStyle name="40% - Accent3 7 3 2 3" xfId="5532"/>
    <cellStyle name="40% - Accent3 7 3 2 4" xfId="7193"/>
    <cellStyle name="40% - Accent3 7 3 3" xfId="1440"/>
    <cellStyle name="40% - Accent3 7 3 3 2" xfId="4833"/>
    <cellStyle name="40% - Accent3 7 3 3 3" xfId="5531"/>
    <cellStyle name="40% - Accent3 7 3 3 4" xfId="7192"/>
    <cellStyle name="40% - Accent3 7 3 4" xfId="2656"/>
    <cellStyle name="40% - Accent3 7 3 4 2" xfId="4834"/>
    <cellStyle name="40% - Accent3 7 3 4 3" xfId="5530"/>
    <cellStyle name="40% - Accent3 7 3 4 4" xfId="7191"/>
    <cellStyle name="40% - Accent3 7 3 5" xfId="2879"/>
    <cellStyle name="40% - Accent3 7 3 5 2" xfId="4835"/>
    <cellStyle name="40% - Accent3 7 3 5 3" xfId="5529"/>
    <cellStyle name="40% - Accent3 7 3 5 4" xfId="7190"/>
    <cellStyle name="40% - Accent3 7 3 6" xfId="2993"/>
    <cellStyle name="40% - Accent3 7 3 6 2" xfId="4836"/>
    <cellStyle name="40% - Accent3 7 3 6 3" xfId="5528"/>
    <cellStyle name="40% - Accent3 7 3 6 4" xfId="7189"/>
    <cellStyle name="40% - Accent3 7 3 7" xfId="3523"/>
    <cellStyle name="40% - Accent3 7 3 7 2" xfId="4837"/>
    <cellStyle name="40% - Accent3 7 3 7 3" xfId="5527"/>
    <cellStyle name="40% - Accent3 7 3 7 4" xfId="7188"/>
    <cellStyle name="40% - Accent3 7 3 8" xfId="4831"/>
    <cellStyle name="40% - Accent3 7 3 9" xfId="5533"/>
    <cellStyle name="40% - Accent3 7 4" xfId="856"/>
    <cellStyle name="40% - Accent3 7 4 2" xfId="4838"/>
    <cellStyle name="40% - Accent3 7 4 3" xfId="5526"/>
    <cellStyle name="40% - Accent3 7 4 4" xfId="7187"/>
    <cellStyle name="40% - Accent3 7 5" xfId="1301"/>
    <cellStyle name="40% - Accent3 7 5 2" xfId="4839"/>
    <cellStyle name="40% - Accent3 7 5 3" xfId="5525"/>
    <cellStyle name="40% - Accent3 7 5 4" xfId="7186"/>
    <cellStyle name="40% - Accent3 7 6" xfId="2510"/>
    <cellStyle name="40% - Accent3 7 6 2" xfId="4840"/>
    <cellStyle name="40% - Accent3 7 6 3" xfId="5524"/>
    <cellStyle name="40% - Accent3 7 6 4" xfId="7185"/>
    <cellStyle name="40% - Accent3 7 7" xfId="2428"/>
    <cellStyle name="40% - Accent3 7 7 2" xfId="4841"/>
    <cellStyle name="40% - Accent3 7 7 3" xfId="5523"/>
    <cellStyle name="40% - Accent3 7 7 4" xfId="7184"/>
    <cellStyle name="40% - Accent3 7 8" xfId="2814"/>
    <cellStyle name="40% - Accent3 7 8 2" xfId="4842"/>
    <cellStyle name="40% - Accent3 7 8 3" xfId="5522"/>
    <cellStyle name="40% - Accent3 7 8 4" xfId="7183"/>
    <cellStyle name="40% - Accent3 7 9" xfId="3386"/>
    <cellStyle name="40% - Accent3 7 9 2" xfId="4843"/>
    <cellStyle name="40% - Accent3 7 9 3" xfId="5521"/>
    <cellStyle name="40% - Accent3 7 9 4" xfId="7182"/>
    <cellStyle name="40% - Accent3 8" xfId="502"/>
    <cellStyle name="40% - Accent3 8 10" xfId="7181"/>
    <cellStyle name="40% - Accent3 8 2" xfId="878"/>
    <cellStyle name="40% - Accent3 8 2 2" xfId="4845"/>
    <cellStyle name="40% - Accent3 8 2 3" xfId="5519"/>
    <cellStyle name="40% - Accent3 8 2 4" xfId="7180"/>
    <cellStyle name="40% - Accent3 8 3" xfId="1323"/>
    <cellStyle name="40% - Accent3 8 3 2" xfId="4846"/>
    <cellStyle name="40% - Accent3 8 3 3" xfId="5518"/>
    <cellStyle name="40% - Accent3 8 3 4" xfId="7179"/>
    <cellStyle name="40% - Accent3 8 4" xfId="2535"/>
    <cellStyle name="40% - Accent3 8 4 2" xfId="4847"/>
    <cellStyle name="40% - Accent3 8 4 3" xfId="5517"/>
    <cellStyle name="40% - Accent3 8 4 4" xfId="7178"/>
    <cellStyle name="40% - Accent3 8 5" xfId="2273"/>
    <cellStyle name="40% - Accent3 8 5 2" xfId="4848"/>
    <cellStyle name="40% - Accent3 8 5 3" xfId="5516"/>
    <cellStyle name="40% - Accent3 8 5 4" xfId="7177"/>
    <cellStyle name="40% - Accent3 8 6" xfId="2385"/>
    <cellStyle name="40% - Accent3 8 6 2" xfId="4849"/>
    <cellStyle name="40% - Accent3 8 6 3" xfId="5515"/>
    <cellStyle name="40% - Accent3 8 6 4" xfId="7176"/>
    <cellStyle name="40% - Accent3 8 7" xfId="3408"/>
    <cellStyle name="40% - Accent3 8 7 2" xfId="4850"/>
    <cellStyle name="40% - Accent3 8 7 3" xfId="5514"/>
    <cellStyle name="40% - Accent3 8 7 4" xfId="7175"/>
    <cellStyle name="40% - Accent3 8 8" xfId="4844"/>
    <cellStyle name="40% - Accent3 8 9" xfId="5520"/>
    <cellStyle name="40% - Accent3 9" xfId="534"/>
    <cellStyle name="40% - Accent3 9 10" xfId="7174"/>
    <cellStyle name="40% - Accent3 9 2" xfId="908"/>
    <cellStyle name="40% - Accent3 9 2 2" xfId="4852"/>
    <cellStyle name="40% - Accent3 9 2 3" xfId="5512"/>
    <cellStyle name="40% - Accent3 9 2 4" xfId="7173"/>
    <cellStyle name="40% - Accent3 9 3" xfId="1353"/>
    <cellStyle name="40% - Accent3 9 3 2" xfId="4853"/>
    <cellStyle name="40% - Accent3 9 3 3" xfId="5511"/>
    <cellStyle name="40% - Accent3 9 3 4" xfId="7172"/>
    <cellStyle name="40% - Accent3 9 4" xfId="2567"/>
    <cellStyle name="40% - Accent3 9 4 2" xfId="4854"/>
    <cellStyle name="40% - Accent3 9 4 3" xfId="5510"/>
    <cellStyle name="40% - Accent3 9 4 4" xfId="7171"/>
    <cellStyle name="40% - Accent3 9 5" xfId="2275"/>
    <cellStyle name="40% - Accent3 9 5 2" xfId="4855"/>
    <cellStyle name="40% - Accent3 9 5 3" xfId="5509"/>
    <cellStyle name="40% - Accent3 9 5 4" xfId="7170"/>
    <cellStyle name="40% - Accent3 9 6" xfId="2283"/>
    <cellStyle name="40% - Accent3 9 6 2" xfId="4856"/>
    <cellStyle name="40% - Accent3 9 6 3" xfId="5508"/>
    <cellStyle name="40% - Accent3 9 6 4" xfId="7169"/>
    <cellStyle name="40% - Accent3 9 7" xfId="3435"/>
    <cellStyle name="40% - Accent3 9 7 2" xfId="4857"/>
    <cellStyle name="40% - Accent3 9 7 3" xfId="5507"/>
    <cellStyle name="40% - Accent3 9 7 4" xfId="7168"/>
    <cellStyle name="40% - Accent3 9 8" xfId="4851"/>
    <cellStyle name="40% - Accent3 9 9" xfId="5513"/>
    <cellStyle name="40% - Accent4" xfId="277" builtinId="43" customBuiltin="1"/>
    <cellStyle name="40% - Accent4 10" xfId="647"/>
    <cellStyle name="40% - Accent4 10 10" xfId="7166"/>
    <cellStyle name="40% - Accent4 10 2" xfId="1020"/>
    <cellStyle name="40% - Accent4 10 2 2" xfId="4860"/>
    <cellStyle name="40% - Accent4 10 2 3" xfId="5504"/>
    <cellStyle name="40% - Accent4 10 2 4" xfId="7165"/>
    <cellStyle name="40% - Accent4 10 3" xfId="1468"/>
    <cellStyle name="40% - Accent4 10 3 2" xfId="4861"/>
    <cellStyle name="40% - Accent4 10 3 3" xfId="5503"/>
    <cellStyle name="40% - Accent4 10 3 4" xfId="7164"/>
    <cellStyle name="40% - Accent4 10 4" xfId="2684"/>
    <cellStyle name="40% - Accent4 10 4 2" xfId="4862"/>
    <cellStyle name="40% - Accent4 10 4 3" xfId="5502"/>
    <cellStyle name="40% - Accent4 10 4 4" xfId="7163"/>
    <cellStyle name="40% - Accent4 10 5" xfId="2907"/>
    <cellStyle name="40% - Accent4 10 5 2" xfId="4863"/>
    <cellStyle name="40% - Accent4 10 5 3" xfId="5501"/>
    <cellStyle name="40% - Accent4 10 5 4" xfId="7162"/>
    <cellStyle name="40% - Accent4 10 6" xfId="3021"/>
    <cellStyle name="40% - Accent4 10 6 2" xfId="4864"/>
    <cellStyle name="40% - Accent4 10 6 3" xfId="5500"/>
    <cellStyle name="40% - Accent4 10 6 4" xfId="7161"/>
    <cellStyle name="40% - Accent4 10 7" xfId="3551"/>
    <cellStyle name="40% - Accent4 10 7 2" xfId="4865"/>
    <cellStyle name="40% - Accent4 10 7 3" xfId="5499"/>
    <cellStyle name="40% - Accent4 10 7 4" xfId="7160"/>
    <cellStyle name="40% - Accent4 10 8" xfId="4859"/>
    <cellStyle name="40% - Accent4 10 9" xfId="5505"/>
    <cellStyle name="40% - Accent4 11" xfId="657"/>
    <cellStyle name="40% - Accent4 11 10" xfId="7159"/>
    <cellStyle name="40% - Accent4 11 2" xfId="1030"/>
    <cellStyle name="40% - Accent4 11 2 2" xfId="4867"/>
    <cellStyle name="40% - Accent4 11 2 3" xfId="5497"/>
    <cellStyle name="40% - Accent4 11 2 4" xfId="7158"/>
    <cellStyle name="40% - Accent4 11 3" xfId="1478"/>
    <cellStyle name="40% - Accent4 11 3 2" xfId="4868"/>
    <cellStyle name="40% - Accent4 11 3 3" xfId="5496"/>
    <cellStyle name="40% - Accent4 11 3 4" xfId="7157"/>
    <cellStyle name="40% - Accent4 11 4" xfId="2694"/>
    <cellStyle name="40% - Accent4 11 4 2" xfId="4869"/>
    <cellStyle name="40% - Accent4 11 4 3" xfId="5495"/>
    <cellStyle name="40% - Accent4 11 4 4" xfId="7156"/>
    <cellStyle name="40% - Accent4 11 5" xfId="2917"/>
    <cellStyle name="40% - Accent4 11 5 2" xfId="4870"/>
    <cellStyle name="40% - Accent4 11 5 3" xfId="5494"/>
    <cellStyle name="40% - Accent4 11 5 4" xfId="7155"/>
    <cellStyle name="40% - Accent4 11 6" xfId="3031"/>
    <cellStyle name="40% - Accent4 11 6 2" xfId="4871"/>
    <cellStyle name="40% - Accent4 11 6 3" xfId="5493"/>
    <cellStyle name="40% - Accent4 11 6 4" xfId="7154"/>
    <cellStyle name="40% - Accent4 11 7" xfId="3561"/>
    <cellStyle name="40% - Accent4 11 7 2" xfId="4872"/>
    <cellStyle name="40% - Accent4 11 7 3" xfId="5492"/>
    <cellStyle name="40% - Accent4 11 7 4" xfId="7153"/>
    <cellStyle name="40% - Accent4 11 8" xfId="4866"/>
    <cellStyle name="40% - Accent4 11 9" xfId="5498"/>
    <cellStyle name="40% - Accent4 12" xfId="666"/>
    <cellStyle name="40% - Accent4 12 10" xfId="7152"/>
    <cellStyle name="40% - Accent4 12 2" xfId="1039"/>
    <cellStyle name="40% - Accent4 12 2 2" xfId="4874"/>
    <cellStyle name="40% - Accent4 12 2 3" xfId="5490"/>
    <cellStyle name="40% - Accent4 12 2 4" xfId="7151"/>
    <cellStyle name="40% - Accent4 12 3" xfId="1487"/>
    <cellStyle name="40% - Accent4 12 3 2" xfId="4875"/>
    <cellStyle name="40% - Accent4 12 3 3" xfId="5489"/>
    <cellStyle name="40% - Accent4 12 3 4" xfId="7150"/>
    <cellStyle name="40% - Accent4 12 4" xfId="2703"/>
    <cellStyle name="40% - Accent4 12 4 2" xfId="4876"/>
    <cellStyle name="40% - Accent4 12 4 3" xfId="5488"/>
    <cellStyle name="40% - Accent4 12 4 4" xfId="7149"/>
    <cellStyle name="40% - Accent4 12 5" xfId="2926"/>
    <cellStyle name="40% - Accent4 12 5 2" xfId="4877"/>
    <cellStyle name="40% - Accent4 12 5 3" xfId="5487"/>
    <cellStyle name="40% - Accent4 12 5 4" xfId="7148"/>
    <cellStyle name="40% - Accent4 12 6" xfId="3040"/>
    <cellStyle name="40% - Accent4 12 6 2" xfId="4878"/>
    <cellStyle name="40% - Accent4 12 6 3" xfId="5486"/>
    <cellStyle name="40% - Accent4 12 6 4" xfId="7147"/>
    <cellStyle name="40% - Accent4 12 7" xfId="3570"/>
    <cellStyle name="40% - Accent4 12 7 2" xfId="4879"/>
    <cellStyle name="40% - Accent4 12 7 3" xfId="5485"/>
    <cellStyle name="40% - Accent4 12 7 4" xfId="7146"/>
    <cellStyle name="40% - Accent4 12 8" xfId="4873"/>
    <cellStyle name="40% - Accent4 12 9" xfId="5491"/>
    <cellStyle name="40% - Accent4 13" xfId="689"/>
    <cellStyle name="40% - Accent4 13 2" xfId="4880"/>
    <cellStyle name="40% - Accent4 13 3" xfId="5484"/>
    <cellStyle name="40% - Accent4 13 4" xfId="7145"/>
    <cellStyle name="40% - Accent4 14" xfId="887"/>
    <cellStyle name="40% - Accent4 14 2" xfId="4881"/>
    <cellStyle name="40% - Accent4 14 3" xfId="5483"/>
    <cellStyle name="40% - Accent4 14 4" xfId="7144"/>
    <cellStyle name="40% - Accent4 15" xfId="808"/>
    <cellStyle name="40% - Accent4 16" xfId="1548"/>
    <cellStyle name="40% - Accent4 17" xfId="1523"/>
    <cellStyle name="40% - Accent4 18" xfId="829"/>
    <cellStyle name="40% - Accent4 19" xfId="1581"/>
    <cellStyle name="40% - Accent4 2" xfId="308"/>
    <cellStyle name="40% - Accent4 2 2" xfId="1744"/>
    <cellStyle name="40% - Accent4 2 3" xfId="1745"/>
    <cellStyle name="40% - Accent4 20" xfId="1622"/>
    <cellStyle name="40% - Accent4 21" xfId="1742"/>
    <cellStyle name="40% - Accent4 21 2" xfId="4891"/>
    <cellStyle name="40% - Accent4 21 3" xfId="5476"/>
    <cellStyle name="40% - Accent4 21 4" xfId="7143"/>
    <cellStyle name="40% - Accent4 22" xfId="1805"/>
    <cellStyle name="40% - Accent4 22 2" xfId="4892"/>
    <cellStyle name="40% - Accent4 22 3" xfId="5475"/>
    <cellStyle name="40% - Accent4 22 4" xfId="7142"/>
    <cellStyle name="40% - Accent4 23" xfId="2098"/>
    <cellStyle name="40% - Accent4 23 2" xfId="4893"/>
    <cellStyle name="40% - Accent4 23 3" xfId="5474"/>
    <cellStyle name="40% - Accent4 23 4" xfId="7141"/>
    <cellStyle name="40% - Accent4 24" xfId="1946"/>
    <cellStyle name="40% - Accent4 24 2" xfId="4894"/>
    <cellStyle name="40% - Accent4 24 3" xfId="5473"/>
    <cellStyle name="40% - Accent4 24 4" xfId="7140"/>
    <cellStyle name="40% - Accent4 25" xfId="2298"/>
    <cellStyle name="40% - Accent4 25 2" xfId="4895"/>
    <cellStyle name="40% - Accent4 25 3" xfId="5472"/>
    <cellStyle name="40% - Accent4 25 4" xfId="7139"/>
    <cellStyle name="40% - Accent4 26" xfId="2811"/>
    <cellStyle name="40% - Accent4 26 2" xfId="4896"/>
    <cellStyle name="40% - Accent4 26 3" xfId="5471"/>
    <cellStyle name="40% - Accent4 26 4" xfId="7138"/>
    <cellStyle name="40% - Accent4 27" xfId="2969"/>
    <cellStyle name="40% - Accent4 27 2" xfId="4897"/>
    <cellStyle name="40% - Accent4 27 3" xfId="5470"/>
    <cellStyle name="40% - Accent4 27 4" xfId="7137"/>
    <cellStyle name="40% - Accent4 28" xfId="3308"/>
    <cellStyle name="40% - Accent4 28 2" xfId="4898"/>
    <cellStyle name="40% - Accent4 28 3" xfId="5469"/>
    <cellStyle name="40% - Accent4 28 4" xfId="7136"/>
    <cellStyle name="40% - Accent4 29" xfId="4858"/>
    <cellStyle name="40% - Accent4 3" xfId="309"/>
    <cellStyle name="40% - Accent4 3 2" xfId="1747"/>
    <cellStyle name="40% - Accent4 3 3" xfId="1748"/>
    <cellStyle name="40% - Accent4 30" xfId="5506"/>
    <cellStyle name="40% - Accent4 31" xfId="7167"/>
    <cellStyle name="40% - Accent4 4" xfId="395"/>
    <cellStyle name="40% - Accent4 4 10" xfId="2416"/>
    <cellStyle name="40% - Accent4 4 10 2" xfId="4903"/>
    <cellStyle name="40% - Accent4 4 10 3" xfId="5467"/>
    <cellStyle name="40% - Accent4 4 10 4" xfId="7134"/>
    <cellStyle name="40% - Accent4 4 11" xfId="2522"/>
    <cellStyle name="40% - Accent4 4 11 2" xfId="4904"/>
    <cellStyle name="40% - Accent4 4 11 3" xfId="5466"/>
    <cellStyle name="40% - Accent4 4 11 4" xfId="7133"/>
    <cellStyle name="40% - Accent4 4 12" xfId="2377"/>
    <cellStyle name="40% - Accent4 4 12 2" xfId="4905"/>
    <cellStyle name="40% - Accent4 4 12 3" xfId="5465"/>
    <cellStyle name="40% - Accent4 4 12 4" xfId="7132"/>
    <cellStyle name="40% - Accent4 4 13" xfId="3349"/>
    <cellStyle name="40% - Accent4 4 13 2" xfId="4906"/>
    <cellStyle name="40% - Accent4 4 13 3" xfId="5464"/>
    <cellStyle name="40% - Accent4 4 13 4" xfId="7131"/>
    <cellStyle name="40% - Accent4 4 14" xfId="4902"/>
    <cellStyle name="40% - Accent4 4 15" xfId="5468"/>
    <cellStyle name="40% - Accent4 4 16" xfId="7135"/>
    <cellStyle name="40% - Accent4 4 2" xfId="550"/>
    <cellStyle name="40% - Accent4 4 2 10" xfId="2422"/>
    <cellStyle name="40% - Accent4 4 2 10 2" xfId="4908"/>
    <cellStyle name="40% - Accent4 4 2 10 3" xfId="5462"/>
    <cellStyle name="40% - Accent4 4 2 10 4" xfId="7129"/>
    <cellStyle name="40% - Accent4 4 2 11" xfId="3451"/>
    <cellStyle name="40% - Accent4 4 2 11 2" xfId="4909"/>
    <cellStyle name="40% - Accent4 4 2 11 3" xfId="5461"/>
    <cellStyle name="40% - Accent4 4 2 11 4" xfId="7128"/>
    <cellStyle name="40% - Accent4 4 2 12" xfId="4907"/>
    <cellStyle name="40% - Accent4 4 2 13" xfId="5463"/>
    <cellStyle name="40% - Accent4 4 2 14" xfId="7130"/>
    <cellStyle name="40% - Accent4 4 2 2" xfId="923"/>
    <cellStyle name="40% - Accent4 4 2 2 2" xfId="4910"/>
    <cellStyle name="40% - Accent4 4 2 2 3" xfId="5460"/>
    <cellStyle name="40% - Accent4 4 2 2 4" xfId="7127"/>
    <cellStyle name="40% - Accent4 4 2 3" xfId="1369"/>
    <cellStyle name="40% - Accent4 4 2 3 2" xfId="4911"/>
    <cellStyle name="40% - Accent4 4 2 3 3" xfId="5459"/>
    <cellStyle name="40% - Accent4 4 2 3 4" xfId="7126"/>
    <cellStyle name="40% - Accent4 4 2 4" xfId="1750"/>
    <cellStyle name="40% - Accent4 4 2 4 2" xfId="4912"/>
    <cellStyle name="40% - Accent4 4 2 4 3" xfId="5458"/>
    <cellStyle name="40% - Accent4 4 2 4 4" xfId="7125"/>
    <cellStyle name="40% - Accent4 4 2 5" xfId="1787"/>
    <cellStyle name="40% - Accent4 4 2 5 2" xfId="4913"/>
    <cellStyle name="40% - Accent4 4 2 5 3" xfId="5457"/>
    <cellStyle name="40% - Accent4 4 2 5 4" xfId="7124"/>
    <cellStyle name="40% - Accent4 4 2 6" xfId="2094"/>
    <cellStyle name="40% - Accent4 4 2 6 2" xfId="4914"/>
    <cellStyle name="40% - Accent4 4 2 6 3" xfId="5456"/>
    <cellStyle name="40% - Accent4 4 2 6 4" xfId="7123"/>
    <cellStyle name="40% - Accent4 4 2 7" xfId="1897"/>
    <cellStyle name="40% - Accent4 4 2 7 2" xfId="4915"/>
    <cellStyle name="40% - Accent4 4 2 7 3" xfId="5455"/>
    <cellStyle name="40% - Accent4 4 2 7 4" xfId="7122"/>
    <cellStyle name="40% - Accent4 4 2 8" xfId="2583"/>
    <cellStyle name="40% - Accent4 4 2 8 2" xfId="4916"/>
    <cellStyle name="40% - Accent4 4 2 8 3" xfId="5454"/>
    <cellStyle name="40% - Accent4 4 2 8 4" xfId="7121"/>
    <cellStyle name="40% - Accent4 4 2 9" xfId="2292"/>
    <cellStyle name="40% - Accent4 4 2 9 2" xfId="4917"/>
    <cellStyle name="40% - Accent4 4 2 9 3" xfId="5453"/>
    <cellStyle name="40% - Accent4 4 2 9 4" xfId="7120"/>
    <cellStyle name="40% - Accent4 4 3" xfId="578"/>
    <cellStyle name="40% - Accent4 4 3 10" xfId="2401"/>
    <cellStyle name="40% - Accent4 4 3 10 2" xfId="4919"/>
    <cellStyle name="40% - Accent4 4 3 10 3" xfId="5451"/>
    <cellStyle name="40% - Accent4 4 3 10 4" xfId="7118"/>
    <cellStyle name="40% - Accent4 4 3 11" xfId="3480"/>
    <cellStyle name="40% - Accent4 4 3 11 2" xfId="4920"/>
    <cellStyle name="40% - Accent4 4 3 11 3" xfId="5450"/>
    <cellStyle name="40% - Accent4 4 3 11 4" xfId="7117"/>
    <cellStyle name="40% - Accent4 4 3 12" xfId="4918"/>
    <cellStyle name="40% - Accent4 4 3 13" xfId="5452"/>
    <cellStyle name="40% - Accent4 4 3 14" xfId="7119"/>
    <cellStyle name="40% - Accent4 4 3 2" xfId="952"/>
    <cellStyle name="40% - Accent4 4 3 2 2" xfId="4921"/>
    <cellStyle name="40% - Accent4 4 3 2 3" xfId="5449"/>
    <cellStyle name="40% - Accent4 4 3 2 4" xfId="7116"/>
    <cellStyle name="40% - Accent4 4 3 3" xfId="1399"/>
    <cellStyle name="40% - Accent4 4 3 3 2" xfId="4922"/>
    <cellStyle name="40% - Accent4 4 3 3 3" xfId="5448"/>
    <cellStyle name="40% - Accent4 4 3 3 4" xfId="7115"/>
    <cellStyle name="40% - Accent4 4 3 4" xfId="1751"/>
    <cellStyle name="40% - Accent4 4 3 5" xfId="1784"/>
    <cellStyle name="40% - Accent4 4 3 6" xfId="2093"/>
    <cellStyle name="40% - Accent4 4 3 7" xfId="1896"/>
    <cellStyle name="40% - Accent4 4 3 8" xfId="2613"/>
    <cellStyle name="40% - Accent4 4 3 8 2" xfId="4927"/>
    <cellStyle name="40% - Accent4 4 3 8 3" xfId="5446"/>
    <cellStyle name="40% - Accent4 4 3 8 4" xfId="7114"/>
    <cellStyle name="40% - Accent4 4 3 9" xfId="2334"/>
    <cellStyle name="40% - Accent4 4 3 9 2" xfId="4928"/>
    <cellStyle name="40% - Accent4 4 3 9 3" xfId="5445"/>
    <cellStyle name="40% - Accent4 4 3 9 4" xfId="7113"/>
    <cellStyle name="40% - Accent4 4 4" xfId="775"/>
    <cellStyle name="40% - Accent4 4 4 2" xfId="4929"/>
    <cellStyle name="40% - Accent4 4 4 3" xfId="5444"/>
    <cellStyle name="40% - Accent4 4 4 4" xfId="7112"/>
    <cellStyle name="40% - Accent4 4 5" xfId="809"/>
    <cellStyle name="40% - Accent4 4 5 2" xfId="4930"/>
    <cellStyle name="40% - Accent4 4 5 3" xfId="5443"/>
    <cellStyle name="40% - Accent4 4 5 4" xfId="7111"/>
    <cellStyle name="40% - Accent4 4 6" xfId="1749"/>
    <cellStyle name="40% - Accent4 4 7" xfId="1790"/>
    <cellStyle name="40% - Accent4 4 8" xfId="2095"/>
    <cellStyle name="40% - Accent4 4 9" xfId="1900"/>
    <cellStyle name="40% - Accent4 5" xfId="431"/>
    <cellStyle name="40% - Accent4 5 10" xfId="2465"/>
    <cellStyle name="40% - Accent4 5 10 2" xfId="4936"/>
    <cellStyle name="40% - Accent4 5 10 3" xfId="5437"/>
    <cellStyle name="40% - Accent4 5 10 4" xfId="7109"/>
    <cellStyle name="40% - Accent4 5 11" xfId="2540"/>
    <cellStyle name="40% - Accent4 5 11 2" xfId="4937"/>
    <cellStyle name="40% - Accent4 5 11 3" xfId="5436"/>
    <cellStyle name="40% - Accent4 5 11 4" xfId="7108"/>
    <cellStyle name="40% - Accent4 5 12" xfId="2449"/>
    <cellStyle name="40% - Accent4 5 12 2" xfId="4938"/>
    <cellStyle name="40% - Accent4 5 12 3" xfId="5435"/>
    <cellStyle name="40% - Accent4 5 12 4" xfId="7107"/>
    <cellStyle name="40% - Accent4 5 13" xfId="3370"/>
    <cellStyle name="40% - Accent4 5 13 2" xfId="4939"/>
    <cellStyle name="40% - Accent4 5 13 3" xfId="5434"/>
    <cellStyle name="40% - Accent4 5 13 4" xfId="7106"/>
    <cellStyle name="40% - Accent4 5 14" xfId="4935"/>
    <cellStyle name="40% - Accent4 5 15" xfId="5438"/>
    <cellStyle name="40% - Accent4 5 16" xfId="7110"/>
    <cellStyle name="40% - Accent4 5 2" xfId="568"/>
    <cellStyle name="40% - Accent4 5 2 10" xfId="7105"/>
    <cellStyle name="40% - Accent4 5 2 2" xfId="943"/>
    <cellStyle name="40% - Accent4 5 2 2 2" xfId="4941"/>
    <cellStyle name="40% - Accent4 5 2 2 3" xfId="5432"/>
    <cellStyle name="40% - Accent4 5 2 2 4" xfId="7104"/>
    <cellStyle name="40% - Accent4 5 2 3" xfId="1389"/>
    <cellStyle name="40% - Accent4 5 2 3 2" xfId="4942"/>
    <cellStyle name="40% - Accent4 5 2 3 3" xfId="5431"/>
    <cellStyle name="40% - Accent4 5 2 3 4" xfId="7103"/>
    <cellStyle name="40% - Accent4 5 2 4" xfId="2603"/>
    <cellStyle name="40% - Accent4 5 2 4 2" xfId="4943"/>
    <cellStyle name="40% - Accent4 5 2 4 3" xfId="5430"/>
    <cellStyle name="40% - Accent4 5 2 4 4" xfId="7102"/>
    <cellStyle name="40% - Accent4 5 2 5" xfId="2299"/>
    <cellStyle name="40% - Accent4 5 2 5 2" xfId="4944"/>
    <cellStyle name="40% - Accent4 5 2 5 3" xfId="5429"/>
    <cellStyle name="40% - Accent4 5 2 5 4" xfId="7101"/>
    <cellStyle name="40% - Accent4 5 2 6" xfId="2856"/>
    <cellStyle name="40% - Accent4 5 2 6 2" xfId="4945"/>
    <cellStyle name="40% - Accent4 5 2 6 3" xfId="5428"/>
    <cellStyle name="40% - Accent4 5 2 6 4" xfId="7100"/>
    <cellStyle name="40% - Accent4 5 2 7" xfId="3470"/>
    <cellStyle name="40% - Accent4 5 2 7 2" xfId="4946"/>
    <cellStyle name="40% - Accent4 5 2 7 3" xfId="5427"/>
    <cellStyle name="40% - Accent4 5 2 7 4" xfId="7099"/>
    <cellStyle name="40% - Accent4 5 2 8" xfId="4940"/>
    <cellStyle name="40% - Accent4 5 2 9" xfId="5433"/>
    <cellStyle name="40% - Accent4 5 3" xfId="605"/>
    <cellStyle name="40% - Accent4 5 3 10" xfId="7098"/>
    <cellStyle name="40% - Accent4 5 3 2" xfId="981"/>
    <cellStyle name="40% - Accent4 5 3 2 2" xfId="4948"/>
    <cellStyle name="40% - Accent4 5 3 2 3" xfId="5425"/>
    <cellStyle name="40% - Accent4 5 3 2 4" xfId="7097"/>
    <cellStyle name="40% - Accent4 5 3 3" xfId="1426"/>
    <cellStyle name="40% - Accent4 5 3 3 2" xfId="4949"/>
    <cellStyle name="40% - Accent4 5 3 3 3" xfId="5424"/>
    <cellStyle name="40% - Accent4 5 3 3 4" xfId="7096"/>
    <cellStyle name="40% - Accent4 5 3 4" xfId="2642"/>
    <cellStyle name="40% - Accent4 5 3 4 2" xfId="4950"/>
    <cellStyle name="40% - Accent4 5 3 4 3" xfId="5423"/>
    <cellStyle name="40% - Accent4 5 3 4 4" xfId="7095"/>
    <cellStyle name="40% - Accent4 5 3 5" xfId="2315"/>
    <cellStyle name="40% - Accent4 5 3 5 2" xfId="4951"/>
    <cellStyle name="40% - Accent4 5 3 5 3" xfId="5422"/>
    <cellStyle name="40% - Accent4 5 3 5 4" xfId="7094"/>
    <cellStyle name="40% - Accent4 5 3 6" xfId="2844"/>
    <cellStyle name="40% - Accent4 5 3 6 2" xfId="4952"/>
    <cellStyle name="40% - Accent4 5 3 6 3" xfId="5421"/>
    <cellStyle name="40% - Accent4 5 3 6 4" xfId="7093"/>
    <cellStyle name="40% - Accent4 5 3 7" xfId="3509"/>
    <cellStyle name="40% - Accent4 5 3 7 2" xfId="4953"/>
    <cellStyle name="40% - Accent4 5 3 7 3" xfId="5420"/>
    <cellStyle name="40% - Accent4 5 3 7 4" xfId="7092"/>
    <cellStyle name="40% - Accent4 5 3 8" xfId="4947"/>
    <cellStyle name="40% - Accent4 5 3 9" xfId="5426"/>
    <cellStyle name="40% - Accent4 5 4" xfId="820"/>
    <cellStyle name="40% - Accent4 5 4 2" xfId="4954"/>
    <cellStyle name="40% - Accent4 5 4 3" xfId="5419"/>
    <cellStyle name="40% - Accent4 5 4 4" xfId="7091"/>
    <cellStyle name="40% - Accent4 5 5" xfId="1268"/>
    <cellStyle name="40% - Accent4 5 5 2" xfId="4955"/>
    <cellStyle name="40% - Accent4 5 5 3" xfId="5418"/>
    <cellStyle name="40% - Accent4 5 5 4" xfId="7090"/>
    <cellStyle name="40% - Accent4 5 6" xfId="1752"/>
    <cellStyle name="40% - Accent4 5 7" xfId="1781"/>
    <cellStyle name="40% - Accent4 5 8" xfId="2092"/>
    <cellStyle name="40% - Accent4 5 9" xfId="1893"/>
    <cellStyle name="40% - Accent4 6" xfId="457"/>
    <cellStyle name="40% - Accent4 7" xfId="480"/>
    <cellStyle name="40% - Accent4 7 10" xfId="4961"/>
    <cellStyle name="40% - Accent4 7 11" xfId="5412"/>
    <cellStyle name="40% - Accent4 7 12" xfId="7089"/>
    <cellStyle name="40% - Accent4 7 2" xfId="589"/>
    <cellStyle name="40% - Accent4 7 2 10" xfId="7088"/>
    <cellStyle name="40% - Accent4 7 2 2" xfId="965"/>
    <cellStyle name="40% - Accent4 7 2 2 2" xfId="4963"/>
    <cellStyle name="40% - Accent4 7 2 2 3" xfId="5410"/>
    <cellStyle name="40% - Accent4 7 2 2 4" xfId="7087"/>
    <cellStyle name="40% - Accent4 7 2 3" xfId="1412"/>
    <cellStyle name="40% - Accent4 7 2 3 2" xfId="4964"/>
    <cellStyle name="40% - Accent4 7 2 3 3" xfId="5409"/>
    <cellStyle name="40% - Accent4 7 2 3 4" xfId="7086"/>
    <cellStyle name="40% - Accent4 7 2 4" xfId="2626"/>
    <cellStyle name="40% - Accent4 7 2 4 2" xfId="4965"/>
    <cellStyle name="40% - Accent4 7 2 4 3" xfId="5408"/>
    <cellStyle name="40% - Accent4 7 2 4 4" xfId="7085"/>
    <cellStyle name="40% - Accent4 7 2 5" xfId="2326"/>
    <cellStyle name="40% - Accent4 7 2 5 2" xfId="4966"/>
    <cellStyle name="40% - Accent4 7 2 5 3" xfId="5407"/>
    <cellStyle name="40% - Accent4 7 2 5 4" xfId="7084"/>
    <cellStyle name="40% - Accent4 7 2 6" xfId="2395"/>
    <cellStyle name="40% - Accent4 7 2 6 2" xfId="4967"/>
    <cellStyle name="40% - Accent4 7 2 6 3" xfId="5406"/>
    <cellStyle name="40% - Accent4 7 2 6 4" xfId="7083"/>
    <cellStyle name="40% - Accent4 7 2 7" xfId="3493"/>
    <cellStyle name="40% - Accent4 7 2 7 2" xfId="4968"/>
    <cellStyle name="40% - Accent4 7 2 7 3" xfId="5405"/>
    <cellStyle name="40% - Accent4 7 2 7 4" xfId="3665"/>
    <cellStyle name="40% - Accent4 7 2 8" xfId="4962"/>
    <cellStyle name="40% - Accent4 7 2 9" xfId="5411"/>
    <cellStyle name="40% - Accent4 7 3" xfId="621"/>
    <cellStyle name="40% - Accent4 7 3 10" xfId="3666"/>
    <cellStyle name="40% - Accent4 7 3 2" xfId="997"/>
    <cellStyle name="40% - Accent4 7 3 2 2" xfId="4970"/>
    <cellStyle name="40% - Accent4 7 3 2 3" xfId="5403"/>
    <cellStyle name="40% - Accent4 7 3 2 4" xfId="3667"/>
    <cellStyle name="40% - Accent4 7 3 3" xfId="1442"/>
    <cellStyle name="40% - Accent4 7 3 3 2" xfId="4971"/>
    <cellStyle name="40% - Accent4 7 3 3 3" xfId="5402"/>
    <cellStyle name="40% - Accent4 7 3 3 4" xfId="3668"/>
    <cellStyle name="40% - Accent4 7 3 4" xfId="2658"/>
    <cellStyle name="40% - Accent4 7 3 4 2" xfId="4972"/>
    <cellStyle name="40% - Accent4 7 3 4 3" xfId="5401"/>
    <cellStyle name="40% - Accent4 7 3 4 4" xfId="3669"/>
    <cellStyle name="40% - Accent4 7 3 5" xfId="2881"/>
    <cellStyle name="40% - Accent4 7 3 5 2" xfId="4973"/>
    <cellStyle name="40% - Accent4 7 3 5 3" xfId="5400"/>
    <cellStyle name="40% - Accent4 7 3 5 4" xfId="3670"/>
    <cellStyle name="40% - Accent4 7 3 6" xfId="2995"/>
    <cellStyle name="40% - Accent4 7 3 6 2" xfId="4974"/>
    <cellStyle name="40% - Accent4 7 3 6 3" xfId="5399"/>
    <cellStyle name="40% - Accent4 7 3 6 4" xfId="3671"/>
    <cellStyle name="40% - Accent4 7 3 7" xfId="3525"/>
    <cellStyle name="40% - Accent4 7 3 7 2" xfId="4975"/>
    <cellStyle name="40% - Accent4 7 3 7 3" xfId="5398"/>
    <cellStyle name="40% - Accent4 7 3 7 4" xfId="3672"/>
    <cellStyle name="40% - Accent4 7 3 8" xfId="4969"/>
    <cellStyle name="40% - Accent4 7 3 9" xfId="5404"/>
    <cellStyle name="40% - Accent4 7 4" xfId="858"/>
    <cellStyle name="40% - Accent4 7 4 2" xfId="4976"/>
    <cellStyle name="40% - Accent4 7 4 3" xfId="5397"/>
    <cellStyle name="40% - Accent4 7 4 4" xfId="3673"/>
    <cellStyle name="40% - Accent4 7 5" xfId="1303"/>
    <cellStyle name="40% - Accent4 7 5 2" xfId="4977"/>
    <cellStyle name="40% - Accent4 7 5 3" xfId="5396"/>
    <cellStyle name="40% - Accent4 7 5 4" xfId="3682"/>
    <cellStyle name="40% - Accent4 7 6" xfId="2512"/>
    <cellStyle name="40% - Accent4 7 6 2" xfId="4978"/>
    <cellStyle name="40% - Accent4 7 6 3" xfId="5395"/>
    <cellStyle name="40% - Accent4 7 6 4" xfId="3683"/>
    <cellStyle name="40% - Accent4 7 7" xfId="2430"/>
    <cellStyle name="40% - Accent4 7 7 2" xfId="4979"/>
    <cellStyle name="40% - Accent4 7 7 3" xfId="5394"/>
    <cellStyle name="40% - Accent4 7 7 4" xfId="3684"/>
    <cellStyle name="40% - Accent4 7 8" xfId="2747"/>
    <cellStyle name="40% - Accent4 7 8 2" xfId="4980"/>
    <cellStyle name="40% - Accent4 7 8 3" xfId="5393"/>
    <cellStyle name="40% - Accent4 7 8 4" xfId="3706"/>
    <cellStyle name="40% - Accent4 7 9" xfId="3388"/>
    <cellStyle name="40% - Accent4 7 9 2" xfId="4981"/>
    <cellStyle name="40% - Accent4 7 9 3" xfId="5392"/>
    <cellStyle name="40% - Accent4 7 9 4" xfId="3707"/>
    <cellStyle name="40% - Accent4 8" xfId="503"/>
    <cellStyle name="40% - Accent4 8 10" xfId="3708"/>
    <cellStyle name="40% - Accent4 8 2" xfId="879"/>
    <cellStyle name="40% - Accent4 8 2 2" xfId="4983"/>
    <cellStyle name="40% - Accent4 8 2 3" xfId="5390"/>
    <cellStyle name="40% - Accent4 8 2 4" xfId="3709"/>
    <cellStyle name="40% - Accent4 8 3" xfId="1324"/>
    <cellStyle name="40% - Accent4 8 3 2" xfId="4984"/>
    <cellStyle name="40% - Accent4 8 3 3" xfId="5389"/>
    <cellStyle name="40% - Accent4 8 3 4" xfId="3714"/>
    <cellStyle name="40% - Accent4 8 4" xfId="2536"/>
    <cellStyle name="40% - Accent4 8 4 2" xfId="4985"/>
    <cellStyle name="40% - Accent4 8 4 3" xfId="5388"/>
    <cellStyle name="40% - Accent4 8 4 4" xfId="3715"/>
    <cellStyle name="40% - Accent4 8 5" xfId="2475"/>
    <cellStyle name="40% - Accent4 8 5 2" xfId="4986"/>
    <cellStyle name="40% - Accent4 8 5 3" xfId="5387"/>
    <cellStyle name="40% - Accent4 8 5 4" xfId="3716"/>
    <cellStyle name="40% - Accent4 8 6" xfId="2846"/>
    <cellStyle name="40% - Accent4 8 6 2" xfId="4987"/>
    <cellStyle name="40% - Accent4 8 6 3" xfId="5386"/>
    <cellStyle name="40% - Accent4 8 6 4" xfId="3717"/>
    <cellStyle name="40% - Accent4 8 7" xfId="3409"/>
    <cellStyle name="40% - Accent4 8 7 2" xfId="4988"/>
    <cellStyle name="40% - Accent4 8 7 3" xfId="5385"/>
    <cellStyle name="40% - Accent4 8 7 4" xfId="3739"/>
    <cellStyle name="40% - Accent4 8 8" xfId="4982"/>
    <cellStyle name="40% - Accent4 8 9" xfId="5391"/>
    <cellStyle name="40% - Accent4 9" xfId="533"/>
    <cellStyle name="40% - Accent4 9 10" xfId="3740"/>
    <cellStyle name="40% - Accent4 9 2" xfId="907"/>
    <cellStyle name="40% - Accent4 9 2 2" xfId="4990"/>
    <cellStyle name="40% - Accent4 9 2 3" xfId="5383"/>
    <cellStyle name="40% - Accent4 9 2 4" xfId="3741"/>
    <cellStyle name="40% - Accent4 9 3" xfId="1352"/>
    <cellStyle name="40% - Accent4 9 3 2" xfId="4991"/>
    <cellStyle name="40% - Accent4 9 3 3" xfId="5382"/>
    <cellStyle name="40% - Accent4 9 3 4" xfId="3742"/>
    <cellStyle name="40% - Accent4 9 4" xfId="2566"/>
    <cellStyle name="40% - Accent4 9 4 2" xfId="4992"/>
    <cellStyle name="40% - Accent4 9 4 3" xfId="5381"/>
    <cellStyle name="40% - Accent4 9 4 4" xfId="3743"/>
    <cellStyle name="40% - Accent4 9 5" xfId="2357"/>
    <cellStyle name="40% - Accent4 9 5 2" xfId="4993"/>
    <cellStyle name="40% - Accent4 9 5 3" xfId="5380"/>
    <cellStyle name="40% - Accent4 9 5 4" xfId="3803"/>
    <cellStyle name="40% - Accent4 9 6" xfId="2847"/>
    <cellStyle name="40% - Accent4 9 6 2" xfId="4994"/>
    <cellStyle name="40% - Accent4 9 6 3" xfId="5379"/>
    <cellStyle name="40% - Accent4 9 6 4" xfId="3804"/>
    <cellStyle name="40% - Accent4 9 7" xfId="3434"/>
    <cellStyle name="40% - Accent4 9 7 2" xfId="4995"/>
    <cellStyle name="40% - Accent4 9 7 3" xfId="5378"/>
    <cellStyle name="40% - Accent4 9 7 4" xfId="3805"/>
    <cellStyle name="40% - Accent4 9 8" xfId="4989"/>
    <cellStyle name="40% - Accent4 9 9" xfId="5384"/>
    <cellStyle name="40% - Accent5" xfId="281" builtinId="47" customBuiltin="1"/>
    <cellStyle name="40% - Accent5 10" xfId="650"/>
    <cellStyle name="40% - Accent5 10 10" xfId="3807"/>
    <cellStyle name="40% - Accent5 10 2" xfId="1023"/>
    <cellStyle name="40% - Accent5 10 2 2" xfId="4998"/>
    <cellStyle name="40% - Accent5 10 2 3" xfId="5375"/>
    <cellStyle name="40% - Accent5 10 2 4" xfId="3808"/>
    <cellStyle name="40% - Accent5 10 3" xfId="1471"/>
    <cellStyle name="40% - Accent5 10 3 2" xfId="4999"/>
    <cellStyle name="40% - Accent5 10 3 3" xfId="5374"/>
    <cellStyle name="40% - Accent5 10 3 4" xfId="3809"/>
    <cellStyle name="40% - Accent5 10 4" xfId="2687"/>
    <cellStyle name="40% - Accent5 10 4 2" xfId="5000"/>
    <cellStyle name="40% - Accent5 10 4 3" xfId="5373"/>
    <cellStyle name="40% - Accent5 10 4 4" xfId="3810"/>
    <cellStyle name="40% - Accent5 10 5" xfId="2910"/>
    <cellStyle name="40% - Accent5 10 5 2" xfId="5001"/>
    <cellStyle name="40% - Accent5 10 5 3" xfId="5372"/>
    <cellStyle name="40% - Accent5 10 5 4" xfId="3811"/>
    <cellStyle name="40% - Accent5 10 6" xfId="3024"/>
    <cellStyle name="40% - Accent5 10 6 2" xfId="5002"/>
    <cellStyle name="40% - Accent5 10 6 3" xfId="5371"/>
    <cellStyle name="40% - Accent5 10 6 4" xfId="3820"/>
    <cellStyle name="40% - Accent5 10 7" xfId="3554"/>
    <cellStyle name="40% - Accent5 10 7 2" xfId="5003"/>
    <cellStyle name="40% - Accent5 10 7 3" xfId="5370"/>
    <cellStyle name="40% - Accent5 10 7 4" xfId="3821"/>
    <cellStyle name="40% - Accent5 10 8" xfId="4997"/>
    <cellStyle name="40% - Accent5 10 9" xfId="5376"/>
    <cellStyle name="40% - Accent5 11" xfId="660"/>
    <cellStyle name="40% - Accent5 11 10" xfId="3822"/>
    <cellStyle name="40% - Accent5 11 2" xfId="1033"/>
    <cellStyle name="40% - Accent5 11 2 2" xfId="5005"/>
    <cellStyle name="40% - Accent5 11 2 3" xfId="5368"/>
    <cellStyle name="40% - Accent5 11 2 4" xfId="3844"/>
    <cellStyle name="40% - Accent5 11 3" xfId="1481"/>
    <cellStyle name="40% - Accent5 11 3 2" xfId="5006"/>
    <cellStyle name="40% - Accent5 11 3 3" xfId="5367"/>
    <cellStyle name="40% - Accent5 11 3 4" xfId="3845"/>
    <cellStyle name="40% - Accent5 11 4" xfId="2697"/>
    <cellStyle name="40% - Accent5 11 4 2" xfId="5007"/>
    <cellStyle name="40% - Accent5 11 4 3" xfId="5366"/>
    <cellStyle name="40% - Accent5 11 4 4" xfId="3846"/>
    <cellStyle name="40% - Accent5 11 5" xfId="2920"/>
    <cellStyle name="40% - Accent5 11 5 2" xfId="5008"/>
    <cellStyle name="40% - Accent5 11 5 3" xfId="5365"/>
    <cellStyle name="40% - Accent5 11 5 4" xfId="3847"/>
    <cellStyle name="40% - Accent5 11 6" xfId="3034"/>
    <cellStyle name="40% - Accent5 11 6 2" xfId="5009"/>
    <cellStyle name="40% - Accent5 11 6 3" xfId="5364"/>
    <cellStyle name="40% - Accent5 11 6 4" xfId="3852"/>
    <cellStyle name="40% - Accent5 11 7" xfId="3564"/>
    <cellStyle name="40% - Accent5 11 7 2" xfId="5010"/>
    <cellStyle name="40% - Accent5 11 7 3" xfId="5363"/>
    <cellStyle name="40% - Accent5 11 7 4" xfId="3853"/>
    <cellStyle name="40% - Accent5 11 8" xfId="5004"/>
    <cellStyle name="40% - Accent5 11 9" xfId="5369"/>
    <cellStyle name="40% - Accent5 12" xfId="668"/>
    <cellStyle name="40% - Accent5 12 10" xfId="3854"/>
    <cellStyle name="40% - Accent5 12 2" xfId="1041"/>
    <cellStyle name="40% - Accent5 12 2 2" xfId="5012"/>
    <cellStyle name="40% - Accent5 12 2 3" xfId="5361"/>
    <cellStyle name="40% - Accent5 12 2 4" xfId="3855"/>
    <cellStyle name="40% - Accent5 12 3" xfId="1489"/>
    <cellStyle name="40% - Accent5 12 3 2" xfId="5013"/>
    <cellStyle name="40% - Accent5 12 3 3" xfId="5360"/>
    <cellStyle name="40% - Accent5 12 3 4" xfId="3877"/>
    <cellStyle name="40% - Accent5 12 4" xfId="2705"/>
    <cellStyle name="40% - Accent5 12 4 2" xfId="5014"/>
    <cellStyle name="40% - Accent5 12 4 3" xfId="5359"/>
    <cellStyle name="40% - Accent5 12 4 4" xfId="3878"/>
    <cellStyle name="40% - Accent5 12 5" xfId="2928"/>
    <cellStyle name="40% - Accent5 12 5 2" xfId="5015"/>
    <cellStyle name="40% - Accent5 12 5 3" xfId="5358"/>
    <cellStyle name="40% - Accent5 12 5 4" xfId="3879"/>
    <cellStyle name="40% - Accent5 12 6" xfId="3042"/>
    <cellStyle name="40% - Accent5 12 6 2" xfId="5016"/>
    <cellStyle name="40% - Accent5 12 6 3" xfId="5357"/>
    <cellStyle name="40% - Accent5 12 6 4" xfId="3880"/>
    <cellStyle name="40% - Accent5 12 7" xfId="3572"/>
    <cellStyle name="40% - Accent5 12 7 2" xfId="5017"/>
    <cellStyle name="40% - Accent5 12 7 3" xfId="5356"/>
    <cellStyle name="40% - Accent5 12 7 4" xfId="3881"/>
    <cellStyle name="40% - Accent5 12 8" xfId="5011"/>
    <cellStyle name="40% - Accent5 12 9" xfId="5362"/>
    <cellStyle name="40% - Accent5 13" xfId="692"/>
    <cellStyle name="40% - Accent5 13 2" xfId="5018"/>
    <cellStyle name="40% - Accent5 13 3" xfId="5355"/>
    <cellStyle name="40% - Accent5 13 4" xfId="3941"/>
    <cellStyle name="40% - Accent5 14" xfId="811"/>
    <cellStyle name="40% - Accent5 14 2" xfId="5019"/>
    <cellStyle name="40% - Accent5 14 3" xfId="5354"/>
    <cellStyle name="40% - Accent5 14 4" xfId="3942"/>
    <cellStyle name="40% - Accent5 15" xfId="744"/>
    <cellStyle name="40% - Accent5 16" xfId="1561"/>
    <cellStyle name="40% - Accent5 17" xfId="1527"/>
    <cellStyle name="40% - Accent5 18" xfId="1279"/>
    <cellStyle name="40% - Accent5 19" xfId="1582"/>
    <cellStyle name="40% - Accent5 2" xfId="311"/>
    <cellStyle name="40% - Accent5 2 2" xfId="1755"/>
    <cellStyle name="40% - Accent5 2 3" xfId="1756"/>
    <cellStyle name="40% - Accent5 20" xfId="1623"/>
    <cellStyle name="40% - Accent5 21" xfId="1753"/>
    <cellStyle name="40% - Accent5 21 2" xfId="5029"/>
    <cellStyle name="40% - Accent5 21 3" xfId="5344"/>
    <cellStyle name="40% - Accent5 21 4" xfId="3951"/>
    <cellStyle name="40% - Accent5 22" xfId="1780"/>
    <cellStyle name="40% - Accent5 22 2" xfId="5030"/>
    <cellStyle name="40% - Accent5 22 3" xfId="5343"/>
    <cellStyle name="40% - Accent5 22 4" xfId="3973"/>
    <cellStyle name="40% - Accent5 23" xfId="2091"/>
    <cellStyle name="40% - Accent5 23 2" xfId="5031"/>
    <cellStyle name="40% - Accent5 23 3" xfId="5342"/>
    <cellStyle name="40% - Accent5 23 4" xfId="3974"/>
    <cellStyle name="40% - Accent5 24" xfId="1890"/>
    <cellStyle name="40% - Accent5 24 2" xfId="5032"/>
    <cellStyle name="40% - Accent5 24 3" xfId="5341"/>
    <cellStyle name="40% - Accent5 24 4" xfId="3975"/>
    <cellStyle name="40% - Accent5 25" xfId="2302"/>
    <cellStyle name="40% - Accent5 25 2" xfId="5033"/>
    <cellStyle name="40% - Accent5 25 3" xfId="5340"/>
    <cellStyle name="40% - Accent5 25 4" xfId="3976"/>
    <cellStyle name="40% - Accent5 26" xfId="2802"/>
    <cellStyle name="40% - Accent5 26 2" xfId="5034"/>
    <cellStyle name="40% - Accent5 26 3" xfId="5339"/>
    <cellStyle name="40% - Accent5 26 4" xfId="3981"/>
    <cellStyle name="40% - Accent5 27" xfId="2963"/>
    <cellStyle name="40% - Accent5 27 2" xfId="5035"/>
    <cellStyle name="40% - Accent5 27 3" xfId="5338"/>
    <cellStyle name="40% - Accent5 27 4" xfId="3982"/>
    <cellStyle name="40% - Accent5 28" xfId="3310"/>
    <cellStyle name="40% - Accent5 28 2" xfId="5036"/>
    <cellStyle name="40% - Accent5 28 3" xfId="5337"/>
    <cellStyle name="40% - Accent5 28 4" xfId="3983"/>
    <cellStyle name="40% - Accent5 29" xfId="4996"/>
    <cellStyle name="40% - Accent5 3" xfId="312"/>
    <cellStyle name="40% - Accent5 3 2" xfId="1758"/>
    <cellStyle name="40% - Accent5 3 3" xfId="1759"/>
    <cellStyle name="40% - Accent5 30" xfId="5377"/>
    <cellStyle name="40% - Accent5 31" xfId="3806"/>
    <cellStyle name="40% - Accent5 4" xfId="396"/>
    <cellStyle name="40% - Accent5 4 10" xfId="2417"/>
    <cellStyle name="40% - Accent5 4 10 2" xfId="5041"/>
    <cellStyle name="40% - Accent5 4 10 3" xfId="5332"/>
    <cellStyle name="40% - Accent5 4 10 4" xfId="4006"/>
    <cellStyle name="40% - Accent5 4 11" xfId="2500"/>
    <cellStyle name="40% - Accent5 4 11 2" xfId="5042"/>
    <cellStyle name="40% - Accent5 4 11 3" xfId="5331"/>
    <cellStyle name="40% - Accent5 4 11 4" xfId="4007"/>
    <cellStyle name="40% - Accent5 4 12" xfId="2792"/>
    <cellStyle name="40% - Accent5 4 12 2" xfId="5043"/>
    <cellStyle name="40% - Accent5 4 12 3" xfId="5330"/>
    <cellStyle name="40% - Accent5 4 12 4" xfId="4067"/>
    <cellStyle name="40% - Accent5 4 13" xfId="3350"/>
    <cellStyle name="40% - Accent5 4 13 2" xfId="5044"/>
    <cellStyle name="40% - Accent5 4 13 3" xfId="5329"/>
    <cellStyle name="40% - Accent5 4 13 4" xfId="4068"/>
    <cellStyle name="40% - Accent5 4 14" xfId="5040"/>
    <cellStyle name="40% - Accent5 4 15" xfId="5333"/>
    <cellStyle name="40% - Accent5 4 16" xfId="4005"/>
    <cellStyle name="40% - Accent5 4 2" xfId="551"/>
    <cellStyle name="40% - Accent5 4 2 10" xfId="2772"/>
    <cellStyle name="40% - Accent5 4 2 10 2" xfId="5046"/>
    <cellStyle name="40% - Accent5 4 2 10 3" xfId="5327"/>
    <cellStyle name="40% - Accent5 4 2 10 4" xfId="4070"/>
    <cellStyle name="40% - Accent5 4 2 11" xfId="3452"/>
    <cellStyle name="40% - Accent5 4 2 11 2" xfId="5047"/>
    <cellStyle name="40% - Accent5 4 2 11 3" xfId="5326"/>
    <cellStyle name="40% - Accent5 4 2 11 4" xfId="4071"/>
    <cellStyle name="40% - Accent5 4 2 12" xfId="5045"/>
    <cellStyle name="40% - Accent5 4 2 13" xfId="5328"/>
    <cellStyle name="40% - Accent5 4 2 14" xfId="4069"/>
    <cellStyle name="40% - Accent5 4 2 2" xfId="924"/>
    <cellStyle name="40% - Accent5 4 2 2 2" xfId="5048"/>
    <cellStyle name="40% - Accent5 4 2 2 3" xfId="5325"/>
    <cellStyle name="40% - Accent5 4 2 2 4" xfId="4072"/>
    <cellStyle name="40% - Accent5 4 2 3" xfId="1370"/>
    <cellStyle name="40% - Accent5 4 2 3 2" xfId="5049"/>
    <cellStyle name="40% - Accent5 4 2 3 3" xfId="5324"/>
    <cellStyle name="40% - Accent5 4 2 3 4" xfId="4073"/>
    <cellStyle name="40% - Accent5 4 2 4" xfId="1761"/>
    <cellStyle name="40% - Accent5 4 2 4 2" xfId="5050"/>
    <cellStyle name="40% - Accent5 4 2 4 3" xfId="5323"/>
    <cellStyle name="40% - Accent5 4 2 4 4" xfId="4074"/>
    <cellStyle name="40% - Accent5 4 2 5" xfId="1754"/>
    <cellStyle name="40% - Accent5 4 2 5 2" xfId="5051"/>
    <cellStyle name="40% - Accent5 4 2 5 3" xfId="5322"/>
    <cellStyle name="40% - Accent5 4 2 5 4" xfId="4075"/>
    <cellStyle name="40% - Accent5 4 2 6" xfId="2087"/>
    <cellStyle name="40% - Accent5 4 2 6 2" xfId="5052"/>
    <cellStyle name="40% - Accent5 4 2 6 3" xfId="5321"/>
    <cellStyle name="40% - Accent5 4 2 6 4" xfId="4084"/>
    <cellStyle name="40% - Accent5 4 2 7" xfId="1849"/>
    <cellStyle name="40% - Accent5 4 2 7 2" xfId="5053"/>
    <cellStyle name="40% - Accent5 4 2 7 3" xfId="5320"/>
    <cellStyle name="40% - Accent5 4 2 7 4" xfId="4085"/>
    <cellStyle name="40% - Accent5 4 2 8" xfId="2584"/>
    <cellStyle name="40% - Accent5 4 2 8 2" xfId="5054"/>
    <cellStyle name="40% - Accent5 4 2 8 3" xfId="5319"/>
    <cellStyle name="40% - Accent5 4 2 8 4" xfId="4086"/>
    <cellStyle name="40% - Accent5 4 2 9" xfId="2482"/>
    <cellStyle name="40% - Accent5 4 2 9 2" xfId="5055"/>
    <cellStyle name="40% - Accent5 4 2 9 3" xfId="5318"/>
    <cellStyle name="40% - Accent5 4 2 9 4" xfId="4108"/>
    <cellStyle name="40% - Accent5 4 3" xfId="520"/>
    <cellStyle name="40% - Accent5 4 3 10" xfId="2751"/>
    <cellStyle name="40% - Accent5 4 3 10 2" xfId="5057"/>
    <cellStyle name="40% - Accent5 4 3 10 3" xfId="5316"/>
    <cellStyle name="40% - Accent5 4 3 10 4" xfId="4110"/>
    <cellStyle name="40% - Accent5 4 3 11" xfId="3425"/>
    <cellStyle name="40% - Accent5 4 3 11 2" xfId="5058"/>
    <cellStyle name="40% - Accent5 4 3 11 3" xfId="5315"/>
    <cellStyle name="40% - Accent5 4 3 11 4" xfId="4111"/>
    <cellStyle name="40% - Accent5 4 3 12" xfId="5056"/>
    <cellStyle name="40% - Accent5 4 3 13" xfId="5317"/>
    <cellStyle name="40% - Accent5 4 3 14" xfId="4109"/>
    <cellStyle name="40% - Accent5 4 3 2" xfId="896"/>
    <cellStyle name="40% - Accent5 4 3 2 2" xfId="5059"/>
    <cellStyle name="40% - Accent5 4 3 2 3" xfId="5314"/>
    <cellStyle name="40% - Accent5 4 3 2 4" xfId="4116"/>
    <cellStyle name="40% - Accent5 4 3 3" xfId="1340"/>
    <cellStyle name="40% - Accent5 4 3 3 2" xfId="5060"/>
    <cellStyle name="40% - Accent5 4 3 3 3" xfId="5313"/>
    <cellStyle name="40% - Accent5 4 3 3 4" xfId="4117"/>
    <cellStyle name="40% - Accent5 4 3 4" xfId="1762"/>
    <cellStyle name="40% - Accent5 4 3 5" xfId="1746"/>
    <cellStyle name="40% - Accent5 4 3 6" xfId="2086"/>
    <cellStyle name="40% - Accent5 4 3 7" xfId="1846"/>
    <cellStyle name="40% - Accent5 4 3 8" xfId="2553"/>
    <cellStyle name="40% - Accent5 4 3 8 2" xfId="5065"/>
    <cellStyle name="40% - Accent5 4 3 8 3" xfId="5308"/>
    <cellStyle name="40% - Accent5 4 3 8 4" xfId="4139"/>
    <cellStyle name="40% - Accent5 4 3 9" xfId="2363"/>
    <cellStyle name="40% - Accent5 4 3 9 2" xfId="5066"/>
    <cellStyle name="40% - Accent5 4 3 9 3" xfId="5307"/>
    <cellStyle name="40% - Accent5 4 3 9 4" xfId="4140"/>
    <cellStyle name="40% - Accent5 4 4" xfId="776"/>
    <cellStyle name="40% - Accent5 4 4 2" xfId="5067"/>
    <cellStyle name="40% - Accent5 4 4 3" xfId="5306"/>
    <cellStyle name="40% - Accent5 4 4 4" xfId="4141"/>
    <cellStyle name="40% - Accent5 4 5" xfId="714"/>
    <cellStyle name="40% - Accent5 4 5 2" xfId="5068"/>
    <cellStyle name="40% - Accent5 4 5 3" xfId="5305"/>
    <cellStyle name="40% - Accent5 4 5 4" xfId="4201"/>
    <cellStyle name="40% - Accent5 4 6" xfId="1760"/>
    <cellStyle name="40% - Accent5 4 7" xfId="1757"/>
    <cellStyle name="40% - Accent5 4 8" xfId="2088"/>
    <cellStyle name="40% - Accent5 4 9" xfId="1852"/>
    <cellStyle name="40% - Accent5 5" xfId="433"/>
    <cellStyle name="40% - Accent5 5 10" xfId="2467"/>
    <cellStyle name="40% - Accent5 5 10 2" xfId="5074"/>
    <cellStyle name="40% - Accent5 5 10 3" xfId="5299"/>
    <cellStyle name="40% - Accent5 5 10 4" xfId="4203"/>
    <cellStyle name="40% - Accent5 5 11" xfId="2786"/>
    <cellStyle name="40% - Accent5 5 11 2" xfId="5075"/>
    <cellStyle name="40% - Accent5 5 11 3" xfId="5298"/>
    <cellStyle name="40% - Accent5 5 11 4" xfId="4204"/>
    <cellStyle name="40% - Accent5 5 12" xfId="2959"/>
    <cellStyle name="40% - Accent5 5 12 2" xfId="5076"/>
    <cellStyle name="40% - Accent5 5 12 3" xfId="5297"/>
    <cellStyle name="40% - Accent5 5 12 4" xfId="4205"/>
    <cellStyle name="40% - Accent5 5 13" xfId="3372"/>
    <cellStyle name="40% - Accent5 5 13 2" xfId="5077"/>
    <cellStyle name="40% - Accent5 5 13 3" xfId="5296"/>
    <cellStyle name="40% - Accent5 5 13 4" xfId="4214"/>
    <cellStyle name="40% - Accent5 5 14" xfId="5073"/>
    <cellStyle name="40% - Accent5 5 15" xfId="5300"/>
    <cellStyle name="40% - Accent5 5 16" xfId="4202"/>
    <cellStyle name="40% - Accent5 5 2" xfId="570"/>
    <cellStyle name="40% - Accent5 5 2 10" xfId="4215"/>
    <cellStyle name="40% - Accent5 5 2 2" xfId="945"/>
    <cellStyle name="40% - Accent5 5 2 2 2" xfId="5079"/>
    <cellStyle name="40% - Accent5 5 2 2 3" xfId="5294"/>
    <cellStyle name="40% - Accent5 5 2 2 4" xfId="4216"/>
    <cellStyle name="40% - Accent5 5 2 3" xfId="1391"/>
    <cellStyle name="40% - Accent5 5 2 3 2" xfId="5080"/>
    <cellStyle name="40% - Accent5 5 2 3 3" xfId="5293"/>
    <cellStyle name="40% - Accent5 5 2 3 4" xfId="4238"/>
    <cellStyle name="40% - Accent5 5 2 4" xfId="2605"/>
    <cellStyle name="40% - Accent5 5 2 4 2" xfId="5081"/>
    <cellStyle name="40% - Accent5 5 2 4 3" xfId="5292"/>
    <cellStyle name="40% - Accent5 5 2 4 4" xfId="4239"/>
    <cellStyle name="40% - Accent5 5 2 5" xfId="2338"/>
    <cellStyle name="40% - Accent5 5 2 5 2" xfId="5082"/>
    <cellStyle name="40% - Accent5 5 2 5 3" xfId="5291"/>
    <cellStyle name="40% - Accent5 5 2 5 4" xfId="4240"/>
    <cellStyle name="40% - Accent5 5 2 6" xfId="2768"/>
    <cellStyle name="40% - Accent5 5 2 6 2" xfId="5083"/>
    <cellStyle name="40% - Accent5 5 2 6 3" xfId="5290"/>
    <cellStyle name="40% - Accent5 5 2 6 4" xfId="4241"/>
    <cellStyle name="40% - Accent5 5 2 7" xfId="3472"/>
    <cellStyle name="40% - Accent5 5 2 7 2" xfId="5084"/>
    <cellStyle name="40% - Accent5 5 2 7 3" xfId="5289"/>
    <cellStyle name="40% - Accent5 5 2 7 4" xfId="4246"/>
    <cellStyle name="40% - Accent5 5 2 8" xfId="5078"/>
    <cellStyle name="40% - Accent5 5 2 9" xfId="5295"/>
    <cellStyle name="40% - Accent5 5 3" xfId="607"/>
    <cellStyle name="40% - Accent5 5 3 10" xfId="4247"/>
    <cellStyle name="40% - Accent5 5 3 2" xfId="983"/>
    <cellStyle name="40% - Accent5 5 3 2 2" xfId="5086"/>
    <cellStyle name="40% - Accent5 5 3 2 3" xfId="5287"/>
    <cellStyle name="40% - Accent5 5 3 2 4" xfId="4248"/>
    <cellStyle name="40% - Accent5 5 3 3" xfId="1428"/>
    <cellStyle name="40% - Accent5 5 3 3 2" xfId="5087"/>
    <cellStyle name="40% - Accent5 5 3 3 3" xfId="5286"/>
    <cellStyle name="40% - Accent5 5 3 3 4" xfId="4249"/>
    <cellStyle name="40% - Accent5 5 3 4" xfId="2644"/>
    <cellStyle name="40% - Accent5 5 3 4 2" xfId="5088"/>
    <cellStyle name="40% - Accent5 5 3 4 3" xfId="5285"/>
    <cellStyle name="40% - Accent5 5 3 4 4" xfId="4271"/>
    <cellStyle name="40% - Accent5 5 3 5" xfId="2314"/>
    <cellStyle name="40% - Accent5 5 3 5 2" xfId="5089"/>
    <cellStyle name="40% - Accent5 5 3 5 3" xfId="5284"/>
    <cellStyle name="40% - Accent5 5 3 5 4" xfId="4272"/>
    <cellStyle name="40% - Accent5 5 3 6" xfId="2748"/>
    <cellStyle name="40% - Accent5 5 3 6 2" xfId="5090"/>
    <cellStyle name="40% - Accent5 5 3 6 3" xfId="5283"/>
    <cellStyle name="40% - Accent5 5 3 6 4" xfId="4273"/>
    <cellStyle name="40% - Accent5 5 3 7" xfId="3511"/>
    <cellStyle name="40% - Accent5 5 3 7 2" xfId="5091"/>
    <cellStyle name="40% - Accent5 5 3 7 3" xfId="5282"/>
    <cellStyle name="40% - Accent5 5 3 7 4" xfId="4274"/>
    <cellStyle name="40% - Accent5 5 3 8" xfId="5085"/>
    <cellStyle name="40% - Accent5 5 3 9" xfId="5288"/>
    <cellStyle name="40% - Accent5 5 4" xfId="822"/>
    <cellStyle name="40% - Accent5 5 4 2" xfId="5092"/>
    <cellStyle name="40% - Accent5 5 4 3" xfId="5281"/>
    <cellStyle name="40% - Accent5 5 4 4" xfId="4275"/>
    <cellStyle name="40% - Accent5 5 5" xfId="1270"/>
    <cellStyle name="40% - Accent5 5 5 2" xfId="5093"/>
    <cellStyle name="40% - Accent5 5 5 3" xfId="5280"/>
    <cellStyle name="40% - Accent5 5 5 4" xfId="4335"/>
    <cellStyle name="40% - Accent5 5 6" xfId="1763"/>
    <cellStyle name="40% - Accent5 5 7" xfId="1743"/>
    <cellStyle name="40% - Accent5 5 8" xfId="2085"/>
    <cellStyle name="40% - Accent5 5 9" xfId="1843"/>
    <cellStyle name="40% - Accent5 6" xfId="456"/>
    <cellStyle name="40% - Accent5 7" xfId="482"/>
    <cellStyle name="40% - Accent5 7 10" xfId="5099"/>
    <cellStyle name="40% - Accent5 7 11" xfId="5274"/>
    <cellStyle name="40% - Accent5 7 12" xfId="4517"/>
    <cellStyle name="40% - Accent5 7 2" xfId="591"/>
    <cellStyle name="40% - Accent5 7 2 10" xfId="4518"/>
    <cellStyle name="40% - Accent5 7 2 2" xfId="967"/>
    <cellStyle name="40% - Accent5 7 2 2 2" xfId="5101"/>
    <cellStyle name="40% - Accent5 7 2 2 3" xfId="5272"/>
    <cellStyle name="40% - Accent5 7 2 2 4" xfId="4519"/>
    <cellStyle name="40% - Accent5 7 2 3" xfId="1414"/>
    <cellStyle name="40% - Accent5 7 2 3 2" xfId="5102"/>
    <cellStyle name="40% - Accent5 7 2 3 3" xfId="5236"/>
    <cellStyle name="40% - Accent5 7 2 3 4" xfId="4520"/>
    <cellStyle name="40% - Accent5 7 2 4" xfId="2628"/>
    <cellStyle name="40% - Accent5 7 2 4 2" xfId="5103"/>
    <cellStyle name="40% - Accent5 7 2 4 3" xfId="5235"/>
    <cellStyle name="40% - Accent5 7 2 4 4" xfId="4655"/>
    <cellStyle name="40% - Accent5 7 2 5" xfId="2494"/>
    <cellStyle name="40% - Accent5 7 2 5 2" xfId="5104"/>
    <cellStyle name="40% - Accent5 7 2 5 3" xfId="5234"/>
    <cellStyle name="40% - Accent5 7 2 5 4" xfId="4656"/>
    <cellStyle name="40% - Accent5 7 2 6" xfId="2840"/>
    <cellStyle name="40% - Accent5 7 2 6 2" xfId="5105"/>
    <cellStyle name="40% - Accent5 7 2 6 3" xfId="5233"/>
    <cellStyle name="40% - Accent5 7 2 6 4" xfId="4657"/>
    <cellStyle name="40% - Accent5 7 2 7" xfId="3495"/>
    <cellStyle name="40% - Accent5 7 2 7 2" xfId="5106"/>
    <cellStyle name="40% - Accent5 7 2 7 3" xfId="5232"/>
    <cellStyle name="40% - Accent5 7 2 7 4" xfId="4658"/>
    <cellStyle name="40% - Accent5 7 2 8" xfId="5100"/>
    <cellStyle name="40% - Accent5 7 2 9" xfId="5273"/>
    <cellStyle name="40% - Accent5 7 3" xfId="623"/>
    <cellStyle name="40% - Accent5 7 3 10" xfId="4684"/>
    <cellStyle name="40% - Accent5 7 3 2" xfId="999"/>
    <cellStyle name="40% - Accent5 7 3 2 2" xfId="5108"/>
    <cellStyle name="40% - Accent5 7 3 2 3" xfId="5209"/>
    <cellStyle name="40% - Accent5 7 3 2 4" xfId="4744"/>
    <cellStyle name="40% - Accent5 7 3 3" xfId="1444"/>
    <cellStyle name="40% - Accent5 7 3 3 2" xfId="5109"/>
    <cellStyle name="40% - Accent5 7 3 3 3" xfId="5208"/>
    <cellStyle name="40% - Accent5 7 3 3 4" xfId="4745"/>
    <cellStyle name="40% - Accent5 7 3 4" xfId="2660"/>
    <cellStyle name="40% - Accent5 7 3 4 2" xfId="5110"/>
    <cellStyle name="40% - Accent5 7 3 4 3" xfId="5207"/>
    <cellStyle name="40% - Accent5 7 3 4 4" xfId="4746"/>
    <cellStyle name="40% - Accent5 7 3 5" xfId="2883"/>
    <cellStyle name="40% - Accent5 7 3 5 2" xfId="5111"/>
    <cellStyle name="40% - Accent5 7 3 5 3" xfId="5202"/>
    <cellStyle name="40% - Accent5 7 3 5 4" xfId="4822"/>
    <cellStyle name="40% - Accent5 7 3 6" xfId="2997"/>
    <cellStyle name="40% - Accent5 7 3 6 2" xfId="5112"/>
    <cellStyle name="40% - Accent5 7 3 6 3" xfId="5201"/>
    <cellStyle name="40% - Accent5 7 3 6 4" xfId="4882"/>
    <cellStyle name="40% - Accent5 7 3 7" xfId="3527"/>
    <cellStyle name="40% - Accent5 7 3 7 2" xfId="5113"/>
    <cellStyle name="40% - Accent5 7 3 7 3" xfId="5200"/>
    <cellStyle name="40% - Accent5 7 3 7 4" xfId="4883"/>
    <cellStyle name="40% - Accent5 7 3 8" xfId="5107"/>
    <cellStyle name="40% - Accent5 7 3 9" xfId="5210"/>
    <cellStyle name="40% - Accent5 7 4" xfId="860"/>
    <cellStyle name="40% - Accent5 7 4 2" xfId="5114"/>
    <cellStyle name="40% - Accent5 7 4 3" xfId="5199"/>
    <cellStyle name="40% - Accent5 7 4 4" xfId="4900"/>
    <cellStyle name="40% - Accent5 7 5" xfId="1305"/>
    <cellStyle name="40% - Accent5 7 5 2" xfId="5115"/>
    <cellStyle name="40% - Accent5 7 5 3" xfId="5177"/>
    <cellStyle name="40% - Accent5 7 5 4" xfId="4901"/>
    <cellStyle name="40% - Accent5 7 6" xfId="2514"/>
    <cellStyle name="40% - Accent5 7 6 2" xfId="5116"/>
    <cellStyle name="40% - Accent5 7 6 3" xfId="5176"/>
    <cellStyle name="40% - Accent5 7 6 4" xfId="4923"/>
    <cellStyle name="40% - Accent5 7 7" xfId="2432"/>
    <cellStyle name="40% - Accent5 7 7 2" xfId="5117"/>
    <cellStyle name="40% - Accent5 7 7 3" xfId="5175"/>
    <cellStyle name="40% - Accent5 7 7 4" xfId="4924"/>
    <cellStyle name="40% - Accent5 7 8" xfId="2812"/>
    <cellStyle name="40% - Accent5 7 8 2" xfId="5118"/>
    <cellStyle name="40% - Accent5 7 8 3" xfId="5166"/>
    <cellStyle name="40% - Accent5 7 8 4" xfId="4925"/>
    <cellStyle name="40% - Accent5 7 9" xfId="3390"/>
    <cellStyle name="40% - Accent5 7 9 2" xfId="5119"/>
    <cellStyle name="40% - Accent5 7 9 3" xfId="5165"/>
    <cellStyle name="40% - Accent5 7 9 4" xfId="4926"/>
    <cellStyle name="40% - Accent5 8" xfId="504"/>
    <cellStyle name="40% - Accent5 8 10" xfId="4931"/>
    <cellStyle name="40% - Accent5 8 2" xfId="880"/>
    <cellStyle name="40% - Accent5 8 2 2" xfId="5121"/>
    <cellStyle name="40% - Accent5 8 2 3" xfId="5163"/>
    <cellStyle name="40% - Accent5 8 2 4" xfId="4932"/>
    <cellStyle name="40% - Accent5 8 3" xfId="1325"/>
    <cellStyle name="40% - Accent5 8 3 2" xfId="5122"/>
    <cellStyle name="40% - Accent5 8 3 3" xfId="5162"/>
    <cellStyle name="40% - Accent5 8 3 4" xfId="4933"/>
    <cellStyle name="40% - Accent5 8 4" xfId="2537"/>
    <cellStyle name="40% - Accent5 8 4 2" xfId="5123"/>
    <cellStyle name="40% - Accent5 8 4 3" xfId="5161"/>
    <cellStyle name="40% - Accent5 8 4 4" xfId="5275"/>
    <cellStyle name="40% - Accent5 8 5" xfId="2371"/>
    <cellStyle name="40% - Accent5 8 5 2" xfId="5124"/>
    <cellStyle name="40% - Accent5 8 5 3" xfId="5160"/>
    <cellStyle name="40% - Accent5 8 5 4" xfId="5276"/>
    <cellStyle name="40% - Accent5 8 6" xfId="2783"/>
    <cellStyle name="40% - Accent5 8 6 2" xfId="5125"/>
    <cellStyle name="40% - Accent5 8 6 3" xfId="5159"/>
    <cellStyle name="40% - Accent5 8 6 4" xfId="5277"/>
    <cellStyle name="40% - Accent5 8 7" xfId="3410"/>
    <cellStyle name="40% - Accent5 8 7 2" xfId="5126"/>
    <cellStyle name="40% - Accent5 8 7 3" xfId="5158"/>
    <cellStyle name="40% - Accent5 8 7 4" xfId="5278"/>
    <cellStyle name="40% - Accent5 8 8" xfId="5120"/>
    <cellStyle name="40% - Accent5 8 9" xfId="5164"/>
    <cellStyle name="40% - Accent5 9" xfId="514"/>
    <cellStyle name="40% - Accent5 9 10" xfId="5279"/>
    <cellStyle name="40% - Accent5 9 2" xfId="890"/>
    <cellStyle name="40% - Accent5 9 2 2" xfId="5128"/>
    <cellStyle name="40% - Accent5 9 2 3" xfId="5097"/>
    <cellStyle name="40% - Accent5 9 2 4" xfId="5301"/>
    <cellStyle name="40% - Accent5 9 3" xfId="1334"/>
    <cellStyle name="40% - Accent5 9 3 2" xfId="5129"/>
    <cellStyle name="40% - Accent5 9 3 3" xfId="5096"/>
    <cellStyle name="40% - Accent5 9 3 4" xfId="5302"/>
    <cellStyle name="40% - Accent5 9 4" xfId="2547"/>
    <cellStyle name="40% - Accent5 9 4 2" xfId="5130"/>
    <cellStyle name="40% - Accent5 9 4 3" xfId="5095"/>
    <cellStyle name="40% - Accent5 9 4 4" xfId="5303"/>
    <cellStyle name="40% - Accent5 9 5" xfId="2270"/>
    <cellStyle name="40% - Accent5 9 5 2" xfId="5131"/>
    <cellStyle name="40% - Accent5 9 5 3" xfId="5094"/>
    <cellStyle name="40% - Accent5 9 5 4" xfId="5304"/>
    <cellStyle name="40% - Accent5 9 6" xfId="2386"/>
    <cellStyle name="40% - Accent5 9 6 2" xfId="5132"/>
    <cellStyle name="40% - Accent5 9 6 3" xfId="5072"/>
    <cellStyle name="40% - Accent5 9 6 4" xfId="5309"/>
    <cellStyle name="40% - Accent5 9 7" xfId="3419"/>
    <cellStyle name="40% - Accent5 9 7 2" xfId="5133"/>
    <cellStyle name="40% - Accent5 9 7 3" xfId="5071"/>
    <cellStyle name="40% - Accent5 9 7 4" xfId="5310"/>
    <cellStyle name="40% - Accent5 9 8" xfId="5127"/>
    <cellStyle name="40% - Accent5 9 9" xfId="5098"/>
    <cellStyle name="40% - Accent6" xfId="285" builtinId="51" customBuiltin="1"/>
    <cellStyle name="40% - Accent6 10" xfId="653"/>
    <cellStyle name="40% - Accent6 10 10" xfId="5312"/>
    <cellStyle name="40% - Accent6 10 2" xfId="1026"/>
    <cellStyle name="40% - Accent6 10 2 2" xfId="5136"/>
    <cellStyle name="40% - Accent6 10 2 3" xfId="5064"/>
    <cellStyle name="40% - Accent6 10 2 4" xfId="5334"/>
    <cellStyle name="40% - Accent6 10 3" xfId="1474"/>
    <cellStyle name="40% - Accent6 10 3 2" xfId="5137"/>
    <cellStyle name="40% - Accent6 10 3 3" xfId="5063"/>
    <cellStyle name="40% - Accent6 10 3 4" xfId="5335"/>
    <cellStyle name="40% - Accent6 10 4" xfId="2690"/>
    <cellStyle name="40% - Accent6 10 4 2" xfId="5138"/>
    <cellStyle name="40% - Accent6 10 4 3" xfId="5062"/>
    <cellStyle name="40% - Accent6 10 4 4" xfId="5336"/>
    <cellStyle name="40% - Accent6 10 5" xfId="2913"/>
    <cellStyle name="40% - Accent6 10 5 2" xfId="5139"/>
    <cellStyle name="40% - Accent6 10 5 3" xfId="5061"/>
    <cellStyle name="40% - Accent6 10 5 4" xfId="5345"/>
    <cellStyle name="40% - Accent6 10 6" xfId="3027"/>
    <cellStyle name="40% - Accent6 10 6 2" xfId="5140"/>
    <cellStyle name="40% - Accent6 10 6 3" xfId="5039"/>
    <cellStyle name="40% - Accent6 10 6 4" xfId="5346"/>
    <cellStyle name="40% - Accent6 10 7" xfId="3557"/>
    <cellStyle name="40% - Accent6 10 7 2" xfId="5141"/>
    <cellStyle name="40% - Accent6 10 7 3" xfId="5038"/>
    <cellStyle name="40% - Accent6 10 7 4" xfId="5347"/>
    <cellStyle name="40% - Accent6 10 8" xfId="5135"/>
    <cellStyle name="40% - Accent6 10 9" xfId="5069"/>
    <cellStyle name="40% - Accent6 11" xfId="663"/>
    <cellStyle name="40% - Accent6 11 10" xfId="5348"/>
    <cellStyle name="40% - Accent6 11 2" xfId="1036"/>
    <cellStyle name="40% - Accent6 11 2 2" xfId="5143"/>
    <cellStyle name="40% - Accent6 11 2 3" xfId="5028"/>
    <cellStyle name="40% - Accent6 11 2 4" xfId="5349"/>
    <cellStyle name="40% - Accent6 11 3" xfId="1484"/>
    <cellStyle name="40% - Accent6 11 3 2" xfId="5144"/>
    <cellStyle name="40% - Accent6 11 3 3" xfId="5027"/>
    <cellStyle name="40% - Accent6 11 3 4" xfId="5350"/>
    <cellStyle name="40% - Accent6 11 4" xfId="2700"/>
    <cellStyle name="40% - Accent6 11 4 2" xfId="5145"/>
    <cellStyle name="40% - Accent6 11 4 3" xfId="5026"/>
    <cellStyle name="40% - Accent6 11 4 4" xfId="5351"/>
    <cellStyle name="40% - Accent6 11 5" xfId="2923"/>
    <cellStyle name="40% - Accent6 11 5 2" xfId="5146"/>
    <cellStyle name="40% - Accent6 11 5 3" xfId="5025"/>
    <cellStyle name="40% - Accent6 11 5 4" xfId="5352"/>
    <cellStyle name="40% - Accent6 11 6" xfId="3037"/>
    <cellStyle name="40% - Accent6 11 6 2" xfId="5147"/>
    <cellStyle name="40% - Accent6 11 6 3" xfId="5024"/>
    <cellStyle name="40% - Accent6 11 6 4" xfId="5353"/>
    <cellStyle name="40% - Accent6 11 7" xfId="3567"/>
    <cellStyle name="40% - Accent6 11 7 2" xfId="5148"/>
    <cellStyle name="40% - Accent6 11 7 3" xfId="5023"/>
    <cellStyle name="40% - Accent6 11 7 4" xfId="5413"/>
    <cellStyle name="40% - Accent6 11 8" xfId="5142"/>
    <cellStyle name="40% - Accent6 11 9" xfId="5037"/>
    <cellStyle name="40% - Accent6 12" xfId="670"/>
    <cellStyle name="40% - Accent6 12 10" xfId="5414"/>
    <cellStyle name="40% - Accent6 12 2" xfId="1043"/>
    <cellStyle name="40% - Accent6 12 2 2" xfId="5150"/>
    <cellStyle name="40% - Accent6 12 2 3" xfId="5021"/>
    <cellStyle name="40% - Accent6 12 2 4" xfId="5415"/>
    <cellStyle name="40% - Accent6 12 3" xfId="1491"/>
    <cellStyle name="40% - Accent6 12 3 2" xfId="5151"/>
    <cellStyle name="40% - Accent6 12 3 3" xfId="5020"/>
    <cellStyle name="40% - Accent6 12 3 4" xfId="5416"/>
    <cellStyle name="40% - Accent6 12 4" xfId="2707"/>
    <cellStyle name="40% - Accent6 12 4 2" xfId="5152"/>
    <cellStyle name="40% - Accent6 12 4 3" xfId="4960"/>
    <cellStyle name="40% - Accent6 12 4 4" xfId="5417"/>
    <cellStyle name="40% - Accent6 12 5" xfId="2930"/>
    <cellStyle name="40% - Accent6 12 5 2" xfId="5153"/>
    <cellStyle name="40% - Accent6 12 5 3" xfId="4959"/>
    <cellStyle name="40% - Accent6 12 5 4" xfId="5439"/>
    <cellStyle name="40% - Accent6 12 6" xfId="3044"/>
    <cellStyle name="40% - Accent6 12 6 2" xfId="5154"/>
    <cellStyle name="40% - Accent6 12 6 3" xfId="4958"/>
    <cellStyle name="40% - Accent6 12 6 4" xfId="5440"/>
    <cellStyle name="40% - Accent6 12 7" xfId="3574"/>
    <cellStyle name="40% - Accent6 12 7 2" xfId="5155"/>
    <cellStyle name="40% - Accent6 12 7 3" xfId="4957"/>
    <cellStyle name="40% - Accent6 12 7 4" xfId="5441"/>
    <cellStyle name="40% - Accent6 12 8" xfId="5149"/>
    <cellStyle name="40% - Accent6 12 9" xfId="5022"/>
    <cellStyle name="40% - Accent6 13" xfId="696"/>
    <cellStyle name="40% - Accent6 13 2" xfId="5156"/>
    <cellStyle name="40% - Accent6 13 3" xfId="4956"/>
    <cellStyle name="40% - Accent6 13 4" xfId="5442"/>
    <cellStyle name="40% - Accent6 14" xfId="784"/>
    <cellStyle name="40% - Accent6 14 2" xfId="5157"/>
    <cellStyle name="40% - Accent6 14 3" xfId="4934"/>
    <cellStyle name="40% - Accent6 14 4" xfId="5447"/>
    <cellStyle name="40% - Accent6 15" xfId="1275"/>
    <cellStyle name="40% - Accent6 16" xfId="1549"/>
    <cellStyle name="40% - Accent6 17" xfId="1530"/>
    <cellStyle name="40% - Accent6 18" xfId="671"/>
    <cellStyle name="40% - Accent6 19" xfId="1583"/>
    <cellStyle name="40% - Accent6 2" xfId="313"/>
    <cellStyle name="40% - Accent6 2 2" xfId="1765"/>
    <cellStyle name="40% - Accent6 2 3" xfId="1766"/>
    <cellStyle name="40% - Accent6 20" xfId="1624"/>
    <cellStyle name="40% - Accent6 21" xfId="1764"/>
    <cellStyle name="40% - Accent6 21 2" xfId="5167"/>
    <cellStyle name="40% - Accent6 21 3" xfId="4899"/>
    <cellStyle name="40% - Accent6 21 4" xfId="5477"/>
    <cellStyle name="40% - Accent6 22" xfId="1735"/>
    <cellStyle name="40% - Accent6 22 2" xfId="5168"/>
    <cellStyle name="40% - Accent6 22 3" xfId="4890"/>
    <cellStyle name="40% - Accent6 22 4" xfId="5478"/>
    <cellStyle name="40% - Accent6 23" xfId="2084"/>
    <cellStyle name="40% - Accent6 23 2" xfId="5169"/>
    <cellStyle name="40% - Accent6 23 3" xfId="4889"/>
    <cellStyle name="40% - Accent6 23 4" xfId="5479"/>
    <cellStyle name="40% - Accent6 24" xfId="1842"/>
    <cellStyle name="40% - Accent6 24 2" xfId="5170"/>
    <cellStyle name="40% - Accent6 24 3" xfId="4888"/>
    <cellStyle name="40% - Accent6 24 4" xfId="5480"/>
    <cellStyle name="40% - Accent6 25" xfId="2306"/>
    <cellStyle name="40% - Accent6 25 2" xfId="5171"/>
    <cellStyle name="40% - Accent6 25 3" xfId="4887"/>
    <cellStyle name="40% - Accent6 25 4" xfId="5481"/>
    <cellStyle name="40% - Accent6 26" xfId="2562"/>
    <cellStyle name="40% - Accent6 26 2" xfId="5172"/>
    <cellStyle name="40% - Accent6 26 3" xfId="4886"/>
    <cellStyle name="40% - Accent6 26 4" xfId="5482"/>
    <cellStyle name="40% - Accent6 27" xfId="2359"/>
    <cellStyle name="40% - Accent6 27 2" xfId="5173"/>
    <cellStyle name="40% - Accent6 27 3" xfId="4885"/>
    <cellStyle name="40% - Accent6 27 4" xfId="5542"/>
    <cellStyle name="40% - Accent6 28" xfId="3312"/>
    <cellStyle name="40% - Accent6 28 2" xfId="5174"/>
    <cellStyle name="40% - Accent6 28 3" xfId="4884"/>
    <cellStyle name="40% - Accent6 28 4" xfId="5543"/>
    <cellStyle name="40% - Accent6 29" xfId="5134"/>
    <cellStyle name="40% - Accent6 3" xfId="314"/>
    <cellStyle name="40% - Accent6 3 2" xfId="1768"/>
    <cellStyle name="40% - Accent6 3 3" xfId="1769"/>
    <cellStyle name="40% - Accent6 30" xfId="5070"/>
    <cellStyle name="40% - Accent6 31" xfId="5311"/>
    <cellStyle name="40% - Accent6 4" xfId="397"/>
    <cellStyle name="40% - Accent6 4 10" xfId="2418"/>
    <cellStyle name="40% - Accent6 4 10 2" xfId="5179"/>
    <cellStyle name="40% - Accent6 4 10 3" xfId="4820"/>
    <cellStyle name="40% - Accent6 4 10 4" xfId="5566"/>
    <cellStyle name="40% - Accent6 4 11" xfId="2743"/>
    <cellStyle name="40% - Accent6 4 11 2" xfId="5180"/>
    <cellStyle name="40% - Accent6 4 11 3" xfId="4819"/>
    <cellStyle name="40% - Accent6 4 11 4" xfId="5567"/>
    <cellStyle name="40% - Accent6 4 12" xfId="2950"/>
    <cellStyle name="40% - Accent6 4 12 2" xfId="5181"/>
    <cellStyle name="40% - Accent6 4 12 3" xfId="4818"/>
    <cellStyle name="40% - Accent6 4 12 4" xfId="5568"/>
    <cellStyle name="40% - Accent6 4 13" xfId="3351"/>
    <cellStyle name="40% - Accent6 4 13 2" xfId="5182"/>
    <cellStyle name="40% - Accent6 4 13 3" xfId="4796"/>
    <cellStyle name="40% - Accent6 4 13 4" xfId="5573"/>
    <cellStyle name="40% - Accent6 4 14" xfId="5178"/>
    <cellStyle name="40% - Accent6 4 15" xfId="4821"/>
    <cellStyle name="40% - Accent6 4 16" xfId="5565"/>
    <cellStyle name="40% - Accent6 4 2" xfId="552"/>
    <cellStyle name="40% - Accent6 4 2 10" xfId="2758"/>
    <cellStyle name="40% - Accent6 4 2 10 2" xfId="5184"/>
    <cellStyle name="40% - Accent6 4 2 10 3" xfId="4794"/>
    <cellStyle name="40% - Accent6 4 2 10 4" xfId="5575"/>
    <cellStyle name="40% - Accent6 4 2 11" xfId="3453"/>
    <cellStyle name="40% - Accent6 4 2 11 2" xfId="5185"/>
    <cellStyle name="40% - Accent6 4 2 11 3" xfId="4793"/>
    <cellStyle name="40% - Accent6 4 2 11 4" xfId="5576"/>
    <cellStyle name="40% - Accent6 4 2 12" xfId="5183"/>
    <cellStyle name="40% - Accent6 4 2 13" xfId="4795"/>
    <cellStyle name="40% - Accent6 4 2 14" xfId="5574"/>
    <cellStyle name="40% - Accent6 4 2 2" xfId="925"/>
    <cellStyle name="40% - Accent6 4 2 2 2" xfId="5186"/>
    <cellStyle name="40% - Accent6 4 2 2 3" xfId="4788"/>
    <cellStyle name="40% - Accent6 4 2 2 4" xfId="5598"/>
    <cellStyle name="40% - Accent6 4 2 3" xfId="1371"/>
    <cellStyle name="40% - Accent6 4 2 3 2" xfId="5187"/>
    <cellStyle name="40% - Accent6 4 2 3 3" xfId="4787"/>
    <cellStyle name="40% - Accent6 4 2 3 4" xfId="5599"/>
    <cellStyle name="40% - Accent6 4 2 4" xfId="1771"/>
    <cellStyle name="40% - Accent6 4 2 4 2" xfId="5188"/>
    <cellStyle name="40% - Accent6 4 2 4 3" xfId="4786"/>
    <cellStyle name="40% - Accent6 4 2 4 4" xfId="5600"/>
    <cellStyle name="40% - Accent6 4 2 5" xfId="1696"/>
    <cellStyle name="40% - Accent6 4 2 5 2" xfId="5189"/>
    <cellStyle name="40% - Accent6 4 2 5 3" xfId="4785"/>
    <cellStyle name="40% - Accent6 4 2 5 4" xfId="5609"/>
    <cellStyle name="40% - Accent6 4 2 6" xfId="2081"/>
    <cellStyle name="40% - Accent6 4 2 6 2" xfId="5190"/>
    <cellStyle name="40% - Accent6 4 2 6 3" xfId="4763"/>
    <cellStyle name="40% - Accent6 4 2 6 4" xfId="5610"/>
    <cellStyle name="40% - Accent6 4 2 7" xfId="1799"/>
    <cellStyle name="40% - Accent6 4 2 7 2" xfId="5191"/>
    <cellStyle name="40% - Accent6 4 2 7 3" xfId="4762"/>
    <cellStyle name="40% - Accent6 4 2 7 4" xfId="5611"/>
    <cellStyle name="40% - Accent6 4 2 8" xfId="2585"/>
    <cellStyle name="40% - Accent6 4 2 8 2" xfId="5192"/>
    <cellStyle name="40% - Accent6 4 2 8 3" xfId="4761"/>
    <cellStyle name="40% - Accent6 4 2 8 4" xfId="5612"/>
    <cellStyle name="40% - Accent6 4 2 9" xfId="2348"/>
    <cellStyle name="40% - Accent6 4 2 9 2" xfId="5193"/>
    <cellStyle name="40% - Accent6 4 2 9 3" xfId="4752"/>
    <cellStyle name="40% - Accent6 4 2 9 4" xfId="5613"/>
    <cellStyle name="40% - Accent6 4 3" xfId="519"/>
    <cellStyle name="40% - Accent6 4 3 10" xfId="2712"/>
    <cellStyle name="40% - Accent6 4 3 10 2" xfId="5195"/>
    <cellStyle name="40% - Accent6 4 3 10 3" xfId="4750"/>
    <cellStyle name="40% - Accent6 4 3 10 4" xfId="5615"/>
    <cellStyle name="40% - Accent6 4 3 11" xfId="3424"/>
    <cellStyle name="40% - Accent6 4 3 11 2" xfId="5196"/>
    <cellStyle name="40% - Accent6 4 3 11 3" xfId="4749"/>
    <cellStyle name="40% - Accent6 4 3 11 4" xfId="5616"/>
    <cellStyle name="40% - Accent6 4 3 12" xfId="5194"/>
    <cellStyle name="40% - Accent6 4 3 13" xfId="4751"/>
    <cellStyle name="40% - Accent6 4 3 14" xfId="5614"/>
    <cellStyle name="40% - Accent6 4 3 2" xfId="895"/>
    <cellStyle name="40% - Accent6 4 3 2 2" xfId="5197"/>
    <cellStyle name="40% - Accent6 4 3 2 3" xfId="4748"/>
    <cellStyle name="40% - Accent6 4 3 2 4" xfId="5617"/>
    <cellStyle name="40% - Accent6 4 3 3" xfId="1339"/>
    <cellStyle name="40% - Accent6 4 3 3 2" xfId="5198"/>
    <cellStyle name="40% - Accent6 4 3 3 3" xfId="4747"/>
    <cellStyle name="40% - Accent6 4 3 3 4" xfId="5677"/>
    <cellStyle name="40% - Accent6 4 3 4" xfId="1772"/>
    <cellStyle name="40% - Accent6 4 3 5" xfId="1693"/>
    <cellStyle name="40% - Accent6 4 3 6" xfId="2080"/>
    <cellStyle name="40% - Accent6 4 3 7" xfId="1798"/>
    <cellStyle name="40% - Accent6 4 3 8" xfId="2552"/>
    <cellStyle name="40% - Accent6 4 3 8 2" xfId="5203"/>
    <cellStyle name="40% - Accent6 4 3 8 3" xfId="4683"/>
    <cellStyle name="40% - Accent6 4 3 8 4" xfId="5699"/>
    <cellStyle name="40% - Accent6 4 3 9" xfId="2445"/>
    <cellStyle name="40% - Accent6 4 3 9 2" xfId="5204"/>
    <cellStyle name="40% - Accent6 4 3 9 3" xfId="4682"/>
    <cellStyle name="40% - Accent6 4 3 9 4" xfId="5700"/>
    <cellStyle name="40% - Accent6 4 4" xfId="777"/>
    <cellStyle name="40% - Accent6 4 4 2" xfId="5205"/>
    <cellStyle name="40% - Accent6 4 4 3" xfId="4681"/>
    <cellStyle name="40% - Accent6 4 4 4" xfId="5701"/>
    <cellStyle name="40% - Accent6 4 5" xfId="713"/>
    <cellStyle name="40% - Accent6 4 5 2" xfId="5206"/>
    <cellStyle name="40% - Accent6 4 5 3" xfId="4680"/>
    <cellStyle name="40% - Accent6 4 5 4" xfId="5702"/>
    <cellStyle name="40% - Accent6 4 6" xfId="1770"/>
    <cellStyle name="40% - Accent6 4 7" xfId="1704"/>
    <cellStyle name="40% - Accent6 4 8" xfId="2083"/>
    <cellStyle name="40% - Accent6 4 9" xfId="1818"/>
    <cellStyle name="40% - Accent6 5" xfId="435"/>
    <cellStyle name="40% - Accent6 5 10" xfId="2469"/>
    <cellStyle name="40% - Accent6 5 10 2" xfId="5212"/>
    <cellStyle name="40% - Accent6 5 10 3" xfId="4649"/>
    <cellStyle name="40% - Accent6 5 10 4" xfId="5729"/>
    <cellStyle name="40% - Accent6 5 11" xfId="2732"/>
    <cellStyle name="40% - Accent6 5 11 2" xfId="5213"/>
    <cellStyle name="40% - Accent6 5 11 3" xfId="4648"/>
    <cellStyle name="40% - Accent6 5 11 4" xfId="5730"/>
    <cellStyle name="40% - Accent6 5 12" xfId="2945"/>
    <cellStyle name="40% - Accent6 5 12 2" xfId="5214"/>
    <cellStyle name="40% - Accent6 5 12 3" xfId="4647"/>
    <cellStyle name="40% - Accent6 5 12 4" xfId="5739"/>
    <cellStyle name="40% - Accent6 5 13" xfId="3374"/>
    <cellStyle name="40% - Accent6 5 13 2" xfId="5215"/>
    <cellStyle name="40% - Accent6 5 13 3" xfId="4625"/>
    <cellStyle name="40% - Accent6 5 13 4" xfId="5740"/>
    <cellStyle name="40% - Accent6 5 14" xfId="5211"/>
    <cellStyle name="40% - Accent6 5 15" xfId="4650"/>
    <cellStyle name="40% - Accent6 5 16" xfId="5728"/>
    <cellStyle name="40% - Accent6 5 2" xfId="572"/>
    <cellStyle name="40% - Accent6 5 2 10" xfId="5741"/>
    <cellStyle name="40% - Accent6 5 2 2" xfId="947"/>
    <cellStyle name="40% - Accent6 5 2 2 2" xfId="5217"/>
    <cellStyle name="40% - Accent6 5 2 2 3" xfId="4623"/>
    <cellStyle name="40% - Accent6 5 2 2 4" xfId="5742"/>
    <cellStyle name="40% - Accent6 5 2 3" xfId="1393"/>
    <cellStyle name="40% - Accent6 5 2 3 2" xfId="5218"/>
    <cellStyle name="40% - Accent6 5 2 3 3" xfId="4614"/>
    <cellStyle name="40% - Accent6 5 2 3 4" xfId="5743"/>
    <cellStyle name="40% - Accent6 5 2 4" xfId="2607"/>
    <cellStyle name="40% - Accent6 5 2 4 2" xfId="5219"/>
    <cellStyle name="40% - Accent6 5 2 4 3" xfId="4613"/>
    <cellStyle name="40% - Accent6 5 2 4 4" xfId="5744"/>
    <cellStyle name="40% - Accent6 5 2 5" xfId="2295"/>
    <cellStyle name="40% - Accent6 5 2 5 2" xfId="5220"/>
    <cellStyle name="40% - Accent6 5 2 5 3" xfId="4612"/>
    <cellStyle name="40% - Accent6 5 2 5 4" xfId="5745"/>
    <cellStyle name="40% - Accent6 5 2 6" xfId="2834"/>
    <cellStyle name="40% - Accent6 5 2 6 2" xfId="5221"/>
    <cellStyle name="40% - Accent6 5 2 6 3" xfId="4611"/>
    <cellStyle name="40% - Accent6 5 2 6 4" xfId="5746"/>
    <cellStyle name="40% - Accent6 5 2 7" xfId="3474"/>
    <cellStyle name="40% - Accent6 5 2 7 2" xfId="5222"/>
    <cellStyle name="40% - Accent6 5 2 7 3" xfId="4610"/>
    <cellStyle name="40% - Accent6 5 2 7 4" xfId="5747"/>
    <cellStyle name="40% - Accent6 5 2 8" xfId="5216"/>
    <cellStyle name="40% - Accent6 5 2 9" xfId="4624"/>
    <cellStyle name="40% - Accent6 5 3" xfId="609"/>
    <cellStyle name="40% - Accent6 5 3 10" xfId="5823"/>
    <cellStyle name="40% - Accent6 5 3 2" xfId="985"/>
    <cellStyle name="40% - Accent6 5 3 2 2" xfId="5224"/>
    <cellStyle name="40% - Accent6 5 3 2 3" xfId="4608"/>
    <cellStyle name="40% - Accent6 5 3 2 4" xfId="5824"/>
    <cellStyle name="40% - Accent6 5 3 3" xfId="1430"/>
    <cellStyle name="40% - Accent6 5 3 3 2" xfId="5225"/>
    <cellStyle name="40% - Accent6 5 3 3 3" xfId="4607"/>
    <cellStyle name="40% - Accent6 5 3 3 4" xfId="5825"/>
    <cellStyle name="40% - Accent6 5 3 4" xfId="2646"/>
    <cellStyle name="40% - Accent6 5 3 4 2" xfId="5226"/>
    <cellStyle name="40% - Accent6 5 3 4 3" xfId="4606"/>
    <cellStyle name="40% - Accent6 5 3 4 4" xfId="5826"/>
    <cellStyle name="40% - Accent6 5 3 5" xfId="2498"/>
    <cellStyle name="40% - Accent6 5 3 5 2" xfId="5227"/>
    <cellStyle name="40% - Accent6 5 3 5 3" xfId="4546"/>
    <cellStyle name="40% - Accent6 5 3 5 4" xfId="5827"/>
    <cellStyle name="40% - Accent6 5 3 6" xfId="2804"/>
    <cellStyle name="40% - Accent6 5 3 6 2" xfId="5228"/>
    <cellStyle name="40% - Accent6 5 3 6 3" xfId="4545"/>
    <cellStyle name="40% - Accent6 5 3 6 4" xfId="5850"/>
    <cellStyle name="40% - Accent6 5 3 7" xfId="3513"/>
    <cellStyle name="40% - Accent6 5 3 7 2" xfId="5229"/>
    <cellStyle name="40% - Accent6 5 3 7 3" xfId="4544"/>
    <cellStyle name="40% - Accent6 5 3 7 4" xfId="5851"/>
    <cellStyle name="40% - Accent6 5 3 8" xfId="5223"/>
    <cellStyle name="40% - Accent6 5 3 9" xfId="4609"/>
    <cellStyle name="40% - Accent6 5 4" xfId="824"/>
    <cellStyle name="40% - Accent6 5 4 2" xfId="5230"/>
    <cellStyle name="40% - Accent6 5 4 3" xfId="4543"/>
    <cellStyle name="40% - Accent6 5 4 4" xfId="5852"/>
    <cellStyle name="40% - Accent6 5 5" xfId="1272"/>
    <cellStyle name="40% - Accent6 5 5 2" xfId="5231"/>
    <cellStyle name="40% - Accent6 5 5 3" xfId="4542"/>
    <cellStyle name="40% - Accent6 5 5 4" xfId="5854"/>
    <cellStyle name="40% - Accent6 5 6" xfId="1773"/>
    <cellStyle name="40% - Accent6 5 7" xfId="1685"/>
    <cellStyle name="40% - Accent6 5 8" xfId="2079"/>
    <cellStyle name="40% - Accent6 5 9" xfId="1795"/>
    <cellStyle name="40% - Accent6 6" xfId="415"/>
    <cellStyle name="40% - Accent6 7" xfId="484"/>
    <cellStyle name="40% - Accent6 7 10" xfId="5237"/>
    <cellStyle name="40% - Accent6 7 11" xfId="4512"/>
    <cellStyle name="40% - Accent6 7 12" xfId="5884"/>
    <cellStyle name="40% - Accent6 7 2" xfId="593"/>
    <cellStyle name="40% - Accent6 7 2 10" xfId="5885"/>
    <cellStyle name="40% - Accent6 7 2 2" xfId="969"/>
    <cellStyle name="40% - Accent6 7 2 2 2" xfId="5239"/>
    <cellStyle name="40% - Accent6 7 2 2 3" xfId="4510"/>
    <cellStyle name="40% - Accent6 7 2 2 4" xfId="5894"/>
    <cellStyle name="40% - Accent6 7 2 3" xfId="1416"/>
    <cellStyle name="40% - Accent6 7 2 3 2" xfId="5240"/>
    <cellStyle name="40% - Accent6 7 2 3 3" xfId="4488"/>
    <cellStyle name="40% - Accent6 7 2 3 4" xfId="5895"/>
    <cellStyle name="40% - Accent6 7 2 4" xfId="2630"/>
    <cellStyle name="40% - Accent6 7 2 4 2" xfId="5241"/>
    <cellStyle name="40% - Accent6 7 2 4 3" xfId="4487"/>
    <cellStyle name="40% - Accent6 7 2 4 4" xfId="5896"/>
    <cellStyle name="40% - Accent6 7 2 5" xfId="2323"/>
    <cellStyle name="40% - Accent6 7 2 5 2" xfId="5242"/>
    <cellStyle name="40% - Accent6 7 2 5 3" xfId="4486"/>
    <cellStyle name="40% - Accent6 7 2 5 4" xfId="5897"/>
    <cellStyle name="40% - Accent6 7 2 6" xfId="2436"/>
    <cellStyle name="40% - Accent6 7 2 6 2" xfId="5243"/>
    <cellStyle name="40% - Accent6 7 2 6 3" xfId="4477"/>
    <cellStyle name="40% - Accent6 7 2 6 4" xfId="5898"/>
    <cellStyle name="40% - Accent6 7 2 7" xfId="3497"/>
    <cellStyle name="40% - Accent6 7 2 7 2" xfId="5244"/>
    <cellStyle name="40% - Accent6 7 2 7 3" xfId="4476"/>
    <cellStyle name="40% - Accent6 7 2 7 4" xfId="5899"/>
    <cellStyle name="40% - Accent6 7 2 8" xfId="5238"/>
    <cellStyle name="40% - Accent6 7 2 9" xfId="4511"/>
    <cellStyle name="40% - Accent6 7 3" xfId="625"/>
    <cellStyle name="40% - Accent6 7 3 10" xfId="5900"/>
    <cellStyle name="40% - Accent6 7 3 2" xfId="1001"/>
    <cellStyle name="40% - Accent6 7 3 2 2" xfId="5246"/>
    <cellStyle name="40% - Accent6 7 3 2 3" xfId="4474"/>
    <cellStyle name="40% - Accent6 7 3 2 4" xfId="5901"/>
    <cellStyle name="40% - Accent6 7 3 3" xfId="1446"/>
    <cellStyle name="40% - Accent6 7 3 3 2" xfId="5247"/>
    <cellStyle name="40% - Accent6 7 3 3 3" xfId="4473"/>
    <cellStyle name="40% - Accent6 7 3 3 4" xfId="5902"/>
    <cellStyle name="40% - Accent6 7 3 4" xfId="2662"/>
    <cellStyle name="40% - Accent6 7 3 4 2" xfId="5248"/>
    <cellStyle name="40% - Accent6 7 3 4 3" xfId="4472"/>
    <cellStyle name="40% - Accent6 7 3 4 4" xfId="5962"/>
    <cellStyle name="40% - Accent6 7 3 5" xfId="2885"/>
    <cellStyle name="40% - Accent6 7 3 5 2" xfId="5249"/>
    <cellStyle name="40% - Accent6 7 3 5 3" xfId="4471"/>
    <cellStyle name="40% - Accent6 7 3 5 4" xfId="5963"/>
    <cellStyle name="40% - Accent6 7 3 6" xfId="2999"/>
    <cellStyle name="40% - Accent6 7 3 6 2" xfId="5250"/>
    <cellStyle name="40% - Accent6 7 3 6 3" xfId="4470"/>
    <cellStyle name="40% - Accent6 7 3 6 4" xfId="5964"/>
    <cellStyle name="40% - Accent6 7 3 7" xfId="3529"/>
    <cellStyle name="40% - Accent6 7 3 7 2" xfId="5251"/>
    <cellStyle name="40% - Accent6 7 3 7 3" xfId="4469"/>
    <cellStyle name="40% - Accent6 7 3 7 4" xfId="5965"/>
    <cellStyle name="40% - Accent6 7 3 8" xfId="5245"/>
    <cellStyle name="40% - Accent6 7 3 9" xfId="4475"/>
    <cellStyle name="40% - Accent6 7 4" xfId="862"/>
    <cellStyle name="40% - Accent6 7 4 2" xfId="5252"/>
    <cellStyle name="40% - Accent6 7 4 3" xfId="4409"/>
    <cellStyle name="40% - Accent6 7 4 4" xfId="5966"/>
    <cellStyle name="40% - Accent6 7 5" xfId="1307"/>
    <cellStyle name="40% - Accent6 7 5 2" xfId="5253"/>
    <cellStyle name="40% - Accent6 7 5 3" xfId="4408"/>
    <cellStyle name="40% - Accent6 7 5 4" xfId="5988"/>
    <cellStyle name="40% - Accent6 7 6" xfId="2516"/>
    <cellStyle name="40% - Accent6 7 6 2" xfId="5254"/>
    <cellStyle name="40% - Accent6 7 6 3" xfId="4407"/>
    <cellStyle name="40% - Accent6 7 6 4" xfId="5989"/>
    <cellStyle name="40% - Accent6 7 7" xfId="2434"/>
    <cellStyle name="40% - Accent6 7 7 2" xfId="5255"/>
    <cellStyle name="40% - Accent6 7 7 3" xfId="4406"/>
    <cellStyle name="40% - Accent6 7 7 4" xfId="5990"/>
    <cellStyle name="40% - Accent6 7 8" xfId="2764"/>
    <cellStyle name="40% - Accent6 7 8 2" xfId="5256"/>
    <cellStyle name="40% - Accent6 7 8 3" xfId="4405"/>
    <cellStyle name="40% - Accent6 7 8 4" xfId="5991"/>
    <cellStyle name="40% - Accent6 7 9" xfId="3392"/>
    <cellStyle name="40% - Accent6 7 9 2" xfId="5257"/>
    <cellStyle name="40% - Accent6 7 9 3" xfId="4383"/>
    <cellStyle name="40% - Accent6 7 9 4" xfId="6000"/>
    <cellStyle name="40% - Accent6 8" xfId="505"/>
    <cellStyle name="40% - Accent6 8 10" xfId="6001"/>
    <cellStyle name="40% - Accent6 8 2" xfId="881"/>
    <cellStyle name="40% - Accent6 8 2 2" xfId="5259"/>
    <cellStyle name="40% - Accent6 8 2 3" xfId="4381"/>
    <cellStyle name="40% - Accent6 8 2 4" xfId="6002"/>
    <cellStyle name="40% - Accent6 8 3" xfId="1326"/>
    <cellStyle name="40% - Accent6 8 3 2" xfId="5260"/>
    <cellStyle name="40% - Accent6 8 3 3" xfId="4380"/>
    <cellStyle name="40% - Accent6 8 3 4" xfId="6003"/>
    <cellStyle name="40% - Accent6 8 4" xfId="2538"/>
    <cellStyle name="40% - Accent6 8 4 2" xfId="5261"/>
    <cellStyle name="40% - Accent6 8 4 3" xfId="4375"/>
    <cellStyle name="40% - Accent6 8 4 4" xfId="6025"/>
    <cellStyle name="40% - Accent6 8 5" xfId="2370"/>
    <cellStyle name="40% - Accent6 8 5 2" xfId="5262"/>
    <cellStyle name="40% - Accent6 8 5 3" xfId="4374"/>
    <cellStyle name="40% - Accent6 8 5 4" xfId="6026"/>
    <cellStyle name="40% - Accent6 8 6" xfId="2795"/>
    <cellStyle name="40% - Accent6 8 6 2" xfId="5263"/>
    <cellStyle name="40% - Accent6 8 6 3" xfId="4373"/>
    <cellStyle name="40% - Accent6 8 6 4" xfId="6027"/>
    <cellStyle name="40% - Accent6 8 7" xfId="3411"/>
    <cellStyle name="40% - Accent6 8 7 2" xfId="5264"/>
    <cellStyle name="40% - Accent6 8 7 3" xfId="4372"/>
    <cellStyle name="40% - Accent6 8 7 4" xfId="6036"/>
    <cellStyle name="40% - Accent6 8 8" xfId="5258"/>
    <cellStyle name="40% - Accent6 8 9" xfId="4382"/>
    <cellStyle name="40% - Accent6 9" xfId="575"/>
    <cellStyle name="40% - Accent6 9 10" xfId="6037"/>
    <cellStyle name="40% - Accent6 9 2" xfId="949"/>
    <cellStyle name="40% - Accent6 9 2 2" xfId="5266"/>
    <cellStyle name="40% - Accent6 9 2 3" xfId="4349"/>
    <cellStyle name="40% - Accent6 9 2 4" xfId="6038"/>
    <cellStyle name="40% - Accent6 9 3" xfId="1396"/>
    <cellStyle name="40% - Accent6 9 3 2" xfId="5267"/>
    <cellStyle name="40% - Accent6 9 3 3" xfId="4348"/>
    <cellStyle name="40% - Accent6 9 3 4" xfId="6039"/>
    <cellStyle name="40% - Accent6 9 4" xfId="2610"/>
    <cellStyle name="40% - Accent6 9 4 2" xfId="5268"/>
    <cellStyle name="40% - Accent6 9 4 3" xfId="4339"/>
    <cellStyle name="40% - Accent6 9 4 4" xfId="6040"/>
    <cellStyle name="40% - Accent6 9 5" xfId="2335"/>
    <cellStyle name="40% - Accent6 9 5 2" xfId="5269"/>
    <cellStyle name="40% - Accent6 9 5 3" xfId="4338"/>
    <cellStyle name="40% - Accent6 9 5 4" xfId="6041"/>
    <cellStyle name="40% - Accent6 9 6" xfId="2738"/>
    <cellStyle name="40% - Accent6 9 6 2" xfId="5270"/>
    <cellStyle name="40% - Accent6 9 6 3" xfId="4337"/>
    <cellStyle name="40% - Accent6 9 6 4" xfId="6042"/>
    <cellStyle name="40% - Accent6 9 7" xfId="3477"/>
    <cellStyle name="40% - Accent6 9 7 2" xfId="5271"/>
    <cellStyle name="40% - Accent6 9 7 3" xfId="4336"/>
    <cellStyle name="40% - Accent6 9 7 4" xfId="6043"/>
    <cellStyle name="40% - Accent6 9 8" xfId="5265"/>
    <cellStyle name="40% - Accent6 9 9" xfId="4350"/>
    <cellStyle name="60% - Accent1" xfId="266" builtinId="32" customBuiltin="1"/>
    <cellStyle name="60% - Accent1 10" xfId="1625"/>
    <cellStyle name="60% - Accent1 2" xfId="315"/>
    <cellStyle name="60% - Accent1 2 2" xfId="1774"/>
    <cellStyle name="60% - Accent1 2 3" xfId="1775"/>
    <cellStyle name="60% - Accent1 3" xfId="316"/>
    <cellStyle name="60% - Accent1 3 2" xfId="1776"/>
    <cellStyle name="60% - Accent1 3 3" xfId="1777"/>
    <cellStyle name="60% - Accent1 4" xfId="455"/>
    <cellStyle name="60% - Accent1 4 2" xfId="1778"/>
    <cellStyle name="60% - Accent1 5" xfId="687"/>
    <cellStyle name="60% - Accent1 5 2" xfId="1779"/>
    <cellStyle name="60% - Accent1 5 3" xfId="2042"/>
    <cellStyle name="60% - Accent1 5 4" xfId="2076"/>
    <cellStyle name="60% - Accent1 5 5" xfId="1723"/>
    <cellStyle name="60% - Accent1 6" xfId="1538"/>
    <cellStyle name="60% - Accent1 7" xfId="1520"/>
    <cellStyle name="60% - Accent1 8" xfId="736"/>
    <cellStyle name="60% - Accent1 9" xfId="1584"/>
    <cellStyle name="60% - Accent2" xfId="270" builtinId="36" customBuiltin="1"/>
    <cellStyle name="60% - Accent2 10" xfId="1626"/>
    <cellStyle name="60% - Accent2 2" xfId="317"/>
    <cellStyle name="60% - Accent2 2 2" xfId="1782"/>
    <cellStyle name="60% - Accent2 2 3" xfId="1783"/>
    <cellStyle name="60% - Accent2 3" xfId="318"/>
    <cellStyle name="60% - Accent2 3 2" xfId="1785"/>
    <cellStyle name="60% - Accent2 3 3" xfId="1786"/>
    <cellStyle name="60% - Accent2 4" xfId="454"/>
    <cellStyle name="60% - Accent2 4 2" xfId="1788"/>
    <cellStyle name="60% - Accent2 5" xfId="729"/>
    <cellStyle name="60% - Accent2 5 2" xfId="1789"/>
    <cellStyle name="60% - Accent2 5 3" xfId="2044"/>
    <cellStyle name="60% - Accent2 5 4" xfId="2073"/>
    <cellStyle name="60% - Accent2 5 5" xfId="2041"/>
    <cellStyle name="60% - Accent2 6" xfId="1519"/>
    <cellStyle name="60% - Accent2 7" xfId="1525"/>
    <cellStyle name="60% - Accent2 8" xfId="1280"/>
    <cellStyle name="60% - Accent2 9" xfId="1585"/>
    <cellStyle name="60% - Accent3" xfId="274" builtinId="40" customBuiltin="1"/>
    <cellStyle name="60% - Accent3 10" xfId="1627"/>
    <cellStyle name="60% - Accent3 2" xfId="319"/>
    <cellStyle name="60% - Accent3 2 2" xfId="1791"/>
    <cellStyle name="60% - Accent3 2 3" xfId="1792"/>
    <cellStyle name="60% - Accent3 3" xfId="320"/>
    <cellStyle name="60% - Accent3 3 2" xfId="1793"/>
    <cellStyle name="60% - Accent3 3 3" xfId="1794"/>
    <cellStyle name="60% - Accent3 4" xfId="419"/>
    <cellStyle name="60% - Accent3 4 2" xfId="1796"/>
    <cellStyle name="60% - Accent3 5" xfId="743"/>
    <cellStyle name="60% - Accent3 5 2" xfId="1797"/>
    <cellStyle name="60% - Accent3 5 3" xfId="2047"/>
    <cellStyle name="60% - Accent3 5 4" xfId="2070"/>
    <cellStyle name="60% - Accent3 5 5" xfId="2045"/>
    <cellStyle name="60% - Accent3 6" xfId="1545"/>
    <cellStyle name="60% - Accent3 7" xfId="1556"/>
    <cellStyle name="60% - Accent3 8" xfId="737"/>
    <cellStyle name="60% - Accent3 9" xfId="1586"/>
    <cellStyle name="60% - Accent4" xfId="278" builtinId="44" customBuiltin="1"/>
    <cellStyle name="60% - Accent4 10" xfId="1628"/>
    <cellStyle name="60% - Accent4 2" xfId="321"/>
    <cellStyle name="60% - Accent4 2 2" xfId="1800"/>
    <cellStyle name="60% - Accent4 2 3" xfId="1801"/>
    <cellStyle name="60% - Accent4 3" xfId="322"/>
    <cellStyle name="60% - Accent4 3 2" xfId="1803"/>
    <cellStyle name="60% - Accent4 3 3" xfId="1804"/>
    <cellStyle name="60% - Accent4 4" xfId="453"/>
    <cellStyle name="60% - Accent4 4 2" xfId="1806"/>
    <cellStyle name="60% - Accent4 5" xfId="1259"/>
    <cellStyle name="60% - Accent4 5 2" xfId="1807"/>
    <cellStyle name="60% - Accent4 5 3" xfId="2050"/>
    <cellStyle name="60% - Accent4 5 4" xfId="2067"/>
    <cellStyle name="60% - Accent4 5 5" xfId="2048"/>
    <cellStyle name="60% - Accent4 6" xfId="1517"/>
    <cellStyle name="60% - Accent4 7" xfId="1532"/>
    <cellStyle name="60% - Accent4 8" xfId="828"/>
    <cellStyle name="60% - Accent4 9" xfId="1587"/>
    <cellStyle name="60% - Accent5" xfId="282" builtinId="48" customBuiltin="1"/>
    <cellStyle name="60% - Accent5 10" xfId="1629"/>
    <cellStyle name="60% - Accent5 2" xfId="323"/>
    <cellStyle name="60% - Accent5 2 2" xfId="1810"/>
    <cellStyle name="60% - Accent5 2 3" xfId="1811"/>
    <cellStyle name="60% - Accent5 3" xfId="324"/>
    <cellStyle name="60% - Accent5 3 2" xfId="1813"/>
    <cellStyle name="60% - Accent5 3 3" xfId="1814"/>
    <cellStyle name="60% - Accent5 4" xfId="452"/>
    <cellStyle name="60% - Accent5 4 2" xfId="1816"/>
    <cellStyle name="60% - Accent5 5" xfId="1494"/>
    <cellStyle name="60% - Accent5 5 2" xfId="1817"/>
    <cellStyle name="60% - Accent5 5 3" xfId="2053"/>
    <cellStyle name="60% - Accent5 5 4" xfId="2064"/>
    <cellStyle name="60% - Accent5 5 5" xfId="2051"/>
    <cellStyle name="60% - Accent5 6" xfId="1504"/>
    <cellStyle name="60% - Accent5 7" xfId="1560"/>
    <cellStyle name="60% - Accent5 8" xfId="1257"/>
    <cellStyle name="60% - Accent5 9" xfId="1588"/>
    <cellStyle name="60% - Accent6" xfId="286" builtinId="52" customBuiltin="1"/>
    <cellStyle name="60% - Accent6 10" xfId="1630"/>
    <cellStyle name="60% - Accent6 2" xfId="325"/>
    <cellStyle name="60% - Accent6 2 2" xfId="1819"/>
    <cellStyle name="60% - Accent6 2 3" xfId="1820"/>
    <cellStyle name="60% - Accent6 3" xfId="326"/>
    <cellStyle name="60% - Accent6 3 2" xfId="1821"/>
    <cellStyle name="60% - Accent6 3 3" xfId="1822"/>
    <cellStyle name="60% - Accent6 4" xfId="416"/>
    <cellStyle name="60% - Accent6 4 2" xfId="1823"/>
    <cellStyle name="60% - Accent6 5" xfId="1501"/>
    <cellStyle name="60% - Accent6 5 2" xfId="1824"/>
    <cellStyle name="60% - Accent6 5 3" xfId="2056"/>
    <cellStyle name="60% - Accent6 5 4" xfId="2061"/>
    <cellStyle name="60% - Accent6 5 5" xfId="2054"/>
    <cellStyle name="60% - Accent6 6" xfId="1514"/>
    <cellStyle name="60% - Accent6 7" xfId="1507"/>
    <cellStyle name="60% - Accent6 8" xfId="796"/>
    <cellStyle name="60% - Accent6 9" xfId="1589"/>
    <cellStyle name="Accent1" xfId="263" builtinId="29" customBuiltin="1"/>
    <cellStyle name="Accent1 10" xfId="1631"/>
    <cellStyle name="Accent1 2" xfId="327"/>
    <cellStyle name="Accent1 2 2" xfId="1825"/>
    <cellStyle name="Accent1 2 3" xfId="1826"/>
    <cellStyle name="Accent1 3" xfId="328"/>
    <cellStyle name="Accent1 3 2" xfId="1828"/>
    <cellStyle name="Accent1 3 3" xfId="1829"/>
    <cellStyle name="Accent1 4" xfId="451"/>
    <cellStyle name="Accent1 4 2" xfId="1831"/>
    <cellStyle name="Accent1 5" xfId="1345"/>
    <cellStyle name="Accent1 5 2" xfId="1832"/>
    <cellStyle name="Accent1 5 3" xfId="2058"/>
    <cellStyle name="Accent1 5 4" xfId="2057"/>
    <cellStyle name="Accent1 5 5" xfId="2059"/>
    <cellStyle name="Accent1 6" xfId="1552"/>
    <cellStyle name="Accent1 7" xfId="1543"/>
    <cellStyle name="Accent1 8" xfId="795"/>
    <cellStyle name="Accent1 9" xfId="1590"/>
    <cellStyle name="Accent2" xfId="267" builtinId="33" customBuiltin="1"/>
    <cellStyle name="Accent2 10" xfId="1632"/>
    <cellStyle name="Accent2 2" xfId="329"/>
    <cellStyle name="Accent2 2 2" xfId="1835"/>
    <cellStyle name="Accent2 2 3" xfId="1836"/>
    <cellStyle name="Accent2 3" xfId="330"/>
    <cellStyle name="Accent2 3 2" xfId="1838"/>
    <cellStyle name="Accent2 3 3" xfId="1839"/>
    <cellStyle name="Accent2 4" xfId="450"/>
    <cellStyle name="Accent2 4 2" xfId="1840"/>
    <cellStyle name="Accent2 5" xfId="1349"/>
    <cellStyle name="Accent2 5 2" xfId="1841"/>
    <cellStyle name="Accent2 5 3" xfId="2060"/>
    <cellStyle name="Accent2 5 4" xfId="2055"/>
    <cellStyle name="Accent2 5 5" xfId="2062"/>
    <cellStyle name="Accent2 6" xfId="1541"/>
    <cellStyle name="Accent2 7" xfId="1518"/>
    <cellStyle name="Accent2 8" xfId="1285"/>
    <cellStyle name="Accent2 9" xfId="1591"/>
    <cellStyle name="Accent3" xfId="271" builtinId="37" customBuiltin="1"/>
    <cellStyle name="Accent3 10" xfId="1633"/>
    <cellStyle name="Accent3 2" xfId="331"/>
    <cellStyle name="Accent3 2 2" xfId="1844"/>
    <cellStyle name="Accent3 2 3" xfId="1845"/>
    <cellStyle name="Accent3 3" xfId="332"/>
    <cellStyle name="Accent3 3 2" xfId="1847"/>
    <cellStyle name="Accent3 3 3" xfId="1848"/>
    <cellStyle name="Accent3 4" xfId="413"/>
    <cellStyle name="Accent3 4 2" xfId="1850"/>
    <cellStyle name="Accent3 5" xfId="1309"/>
    <cellStyle name="Accent3 5 2" xfId="1851"/>
    <cellStyle name="Accent3 5 3" xfId="2063"/>
    <cellStyle name="Accent3 5 4" xfId="2052"/>
    <cellStyle name="Accent3 5 5" xfId="2065"/>
    <cellStyle name="Accent3 6" xfId="1506"/>
    <cellStyle name="Accent3 7" xfId="1539"/>
    <cellStyle name="Accent3 8" xfId="794"/>
    <cellStyle name="Accent3 9" xfId="1592"/>
    <cellStyle name="Accent4" xfId="275" builtinId="41" customBuiltin="1"/>
    <cellStyle name="Accent4 10" xfId="1634"/>
    <cellStyle name="Accent4 2" xfId="333"/>
    <cellStyle name="Accent4 2 2" xfId="1854"/>
    <cellStyle name="Accent4 2 3" xfId="1855"/>
    <cellStyle name="Accent4 3" xfId="334"/>
    <cellStyle name="Accent4 3 2" xfId="1857"/>
    <cellStyle name="Accent4 3 3" xfId="1858"/>
    <cellStyle name="Accent4 4" xfId="449"/>
    <cellStyle name="Accent4 4 2" xfId="1860"/>
    <cellStyle name="Accent4 5" xfId="1282"/>
    <cellStyle name="Accent4 5 2" xfId="1861"/>
    <cellStyle name="Accent4 5 3" xfId="2066"/>
    <cellStyle name="Accent4 5 4" xfId="2049"/>
    <cellStyle name="Accent4 5 5" xfId="2068"/>
    <cellStyle name="Accent4 6" xfId="1551"/>
    <cellStyle name="Accent4 7" xfId="1554"/>
    <cellStyle name="Accent4 8" xfId="793"/>
    <cellStyle name="Accent4 9" xfId="1593"/>
    <cellStyle name="Accent5" xfId="279" builtinId="45" customBuiltin="1"/>
    <cellStyle name="Accent5 10" xfId="1635"/>
    <cellStyle name="Accent5 2" xfId="335"/>
    <cellStyle name="Accent5 2 2" xfId="1864"/>
    <cellStyle name="Accent5 2 3" xfId="1865"/>
    <cellStyle name="Accent5 3" xfId="336"/>
    <cellStyle name="Accent5 3 2" xfId="1866"/>
    <cellStyle name="Accent5 3 3" xfId="1867"/>
    <cellStyle name="Accent5 4" xfId="448"/>
    <cellStyle name="Accent5 4 2" xfId="1868"/>
    <cellStyle name="Accent5 5" xfId="1508"/>
    <cellStyle name="Accent5 5 2" xfId="1869"/>
    <cellStyle name="Accent5 5 3" xfId="2069"/>
    <cellStyle name="Accent5 5 4" xfId="2046"/>
    <cellStyle name="Accent5 5 5" xfId="2071"/>
    <cellStyle name="Accent5 6" xfId="1540"/>
    <cellStyle name="Accent5 7" xfId="693"/>
    <cellStyle name="Accent5 8" xfId="1286"/>
    <cellStyle name="Accent5 9" xfId="1594"/>
    <cellStyle name="Accent6" xfId="283" builtinId="49" customBuiltin="1"/>
    <cellStyle name="Accent6 10" xfId="1636"/>
    <cellStyle name="Accent6 2" xfId="337"/>
    <cellStyle name="Accent6 2 2" xfId="1870"/>
    <cellStyle name="Accent6 2 3" xfId="1871"/>
    <cellStyle name="Accent6 3" xfId="338"/>
    <cellStyle name="Accent6 3 2" xfId="1872"/>
    <cellStyle name="Accent6 3 3" xfId="1873"/>
    <cellStyle name="Accent6 4" xfId="412"/>
    <cellStyle name="Accent6 4 2" xfId="1874"/>
    <cellStyle name="Accent6 5" xfId="1509"/>
    <cellStyle name="Accent6 5 2" xfId="1875"/>
    <cellStyle name="Accent6 5 3" xfId="2072"/>
    <cellStyle name="Accent6 5 4" xfId="2043"/>
    <cellStyle name="Accent6 5 5" xfId="2075"/>
    <cellStyle name="Accent6 6" xfId="1531"/>
    <cellStyle name="Accent6 7" xfId="709"/>
    <cellStyle name="Accent6 8" xfId="792"/>
    <cellStyle name="Accent6 9" xfId="1595"/>
    <cellStyle name="Bad" xfId="257" builtinId="27" customBuiltin="1"/>
    <cellStyle name="Bad 10" xfId="1637"/>
    <cellStyle name="Bad 2" xfId="339"/>
    <cellStyle name="Bad 2 2" xfId="1878"/>
    <cellStyle name="Bad 2 3" xfId="1879"/>
    <cellStyle name="Bad 3" xfId="340"/>
    <cellStyle name="Bad 3 2" xfId="1881"/>
    <cellStyle name="Bad 3 3" xfId="1882"/>
    <cellStyle name="Bad 4" xfId="447"/>
    <cellStyle name="Bad 4 2" xfId="1884"/>
    <cellStyle name="Bad 5" xfId="838"/>
    <cellStyle name="Bad 5 2" xfId="1885"/>
    <cellStyle name="Bad 5 3" xfId="2074"/>
    <cellStyle name="Bad 5 4" xfId="1673"/>
    <cellStyle name="Bad 5 5" xfId="2078"/>
    <cellStyle name="Bad 6" xfId="700"/>
    <cellStyle name="Bad 7" xfId="843"/>
    <cellStyle name="Bad 8" xfId="791"/>
    <cellStyle name="Bad 9" xfId="1596"/>
    <cellStyle name="Calculation" xfId="261" builtinId="22" customBuiltin="1"/>
    <cellStyle name="Calculation 10" xfId="1638"/>
    <cellStyle name="Calculation 2" xfId="341"/>
    <cellStyle name="Calculation 2 2" xfId="1888"/>
    <cellStyle name="Calculation 2 3" xfId="1889"/>
    <cellStyle name="Calculation 3" xfId="342"/>
    <cellStyle name="Calculation 3 2" xfId="1891"/>
    <cellStyle name="Calculation 3 3" xfId="1892"/>
    <cellStyle name="Calculation 4" xfId="446"/>
    <cellStyle name="Calculation 4 2" xfId="1894"/>
    <cellStyle name="Calculation 5" xfId="1515"/>
    <cellStyle name="Calculation 5 2" xfId="1895"/>
    <cellStyle name="Calculation 5 3" xfId="2077"/>
    <cellStyle name="Calculation 5 4" xfId="1767"/>
    <cellStyle name="Calculation 5 5" xfId="2089"/>
    <cellStyle name="Calculation 6" xfId="1555"/>
    <cellStyle name="Calculation 7" xfId="708"/>
    <cellStyle name="Calculation 8" xfId="1255"/>
    <cellStyle name="Calculation 9" xfId="1597"/>
    <cellStyle name="Check Cell" xfId="262" builtinId="23" customBuiltin="1"/>
    <cellStyle name="Check Cell 10" xfId="1639"/>
    <cellStyle name="Check Cell 2" xfId="343"/>
    <cellStyle name="Check Cell 2 2" xfId="1898"/>
    <cellStyle name="Check Cell 2 3" xfId="1899"/>
    <cellStyle name="Check Cell 3" xfId="344"/>
    <cellStyle name="Check Cell 3 2" xfId="1901"/>
    <cellStyle name="Check Cell 3 3" xfId="1902"/>
    <cellStyle name="Check Cell 4" xfId="411"/>
    <cellStyle name="Check Cell 4 2" xfId="1904"/>
    <cellStyle name="Check Cell 5" xfId="1559"/>
    <cellStyle name="Check Cell 5 2" xfId="1905"/>
    <cellStyle name="Check Cell 5 3" xfId="2082"/>
    <cellStyle name="Check Cell 5 4" xfId="1802"/>
    <cellStyle name="Check Cell 5 5" xfId="2097"/>
    <cellStyle name="Check Cell 6" xfId="1521"/>
    <cellStyle name="Check Cell 7" xfId="707"/>
    <cellStyle name="Check Cell 8" xfId="790"/>
    <cellStyle name="Check Cell 9" xfId="1598"/>
    <cellStyle name="Comma" xfId="9154" builtinId="3"/>
    <cellStyle name="Comma 2 2" xfId="1906"/>
    <cellStyle name="Comma 3 2" xfId="1907"/>
    <cellStyle name="Comma 5 2" xfId="1908"/>
    <cellStyle name="Comma 6" xfId="1909"/>
    <cellStyle name="Currency 2 2" xfId="1910"/>
    <cellStyle name="Currency 3 2" xfId="1911"/>
    <cellStyle name="Currency 5 2" xfId="1912"/>
    <cellStyle name="Currency 6 2" xfId="1913"/>
    <cellStyle name="Currency 7" xfId="1914"/>
    <cellStyle name="Explanatory Text 10" xfId="1641"/>
    <cellStyle name="Explanatory Text 11" xfId="3052"/>
    <cellStyle name="Explanatory Text 12" xfId="3257"/>
    <cellStyle name="Explanatory Text 13" xfId="3299"/>
    <cellStyle name="Explanatory Text 2" xfId="345"/>
    <cellStyle name="Explanatory Text 2 2" xfId="346"/>
    <cellStyle name="Explanatory Text 2 3" xfId="1917"/>
    <cellStyle name="Explanatory Text 2 4" xfId="3053"/>
    <cellStyle name="Explanatory Text 2 5" xfId="3271"/>
    <cellStyle name="Explanatory Text 2 6" xfId="3314"/>
    <cellStyle name="Explanatory Text 3" xfId="347"/>
    <cellStyle name="Explanatory Text 3 2" xfId="1919"/>
    <cellStyle name="Explanatory Text 3 3" xfId="1920"/>
    <cellStyle name="Explanatory Text 4" xfId="410"/>
    <cellStyle name="Explanatory Text 4 2" xfId="1922"/>
    <cellStyle name="Explanatory Text 5" xfId="1557"/>
    <cellStyle name="Explanatory Text 5 2" xfId="1923"/>
    <cellStyle name="Explanatory Text 5 3" xfId="2090"/>
    <cellStyle name="Explanatory Text 5 4" xfId="1887"/>
    <cellStyle name="Explanatory Text 5 5" xfId="2122"/>
    <cellStyle name="Explanatory Text 6" xfId="1331"/>
    <cellStyle name="Explanatory Text 7" xfId="705"/>
    <cellStyle name="Explanatory Text 8" xfId="788"/>
    <cellStyle name="Explanatory Text 9" xfId="1601"/>
    <cellStyle name="Good" xfId="256" builtinId="26" customBuiltin="1"/>
    <cellStyle name="Good 10" xfId="1642"/>
    <cellStyle name="Good 2" xfId="348"/>
    <cellStyle name="Good 2 2" xfId="1924"/>
    <cellStyle name="Good 2 3" xfId="1925"/>
    <cellStyle name="Good 3" xfId="349"/>
    <cellStyle name="Good 3 2" xfId="1926"/>
    <cellStyle name="Good 3 3" xfId="1927"/>
    <cellStyle name="Good 4" xfId="445"/>
    <cellStyle name="Good 4 2" xfId="1928"/>
    <cellStyle name="Good 5" xfId="1537"/>
    <cellStyle name="Good 5 2" xfId="1929"/>
    <cellStyle name="Good 5 3" xfId="2096"/>
    <cellStyle name="Good 5 4" xfId="1930"/>
    <cellStyle name="Good 5 5" xfId="2130"/>
    <cellStyle name="Good 6" xfId="1356"/>
    <cellStyle name="Good 7" xfId="1572"/>
    <cellStyle name="Good 8" xfId="787"/>
    <cellStyle name="Good 9" xfId="1602"/>
    <cellStyle name="Heading 1 10" xfId="1643"/>
    <cellStyle name="Heading 1 11" xfId="3054"/>
    <cellStyle name="Heading 1 12" xfId="3241"/>
    <cellStyle name="Heading 1 13" xfId="3292"/>
    <cellStyle name="Heading 1 2" xfId="350"/>
    <cellStyle name="Heading 1 2 2" xfId="351"/>
    <cellStyle name="Heading 1 2 3" xfId="1931"/>
    <cellStyle name="Heading 1 2 4" xfId="3055"/>
    <cellStyle name="Heading 1 2 5" xfId="3113"/>
    <cellStyle name="Heading 1 2 6" xfId="3315"/>
    <cellStyle name="Heading 1 3" xfId="352"/>
    <cellStyle name="Heading 1 3 2" xfId="1933"/>
    <cellStyle name="Heading 1 3 3" xfId="1934"/>
    <cellStyle name="Heading 1 4" xfId="444"/>
    <cellStyle name="Heading 1 4 2" xfId="1936"/>
    <cellStyle name="Heading 1 5" xfId="1558"/>
    <cellStyle name="Heading 1 5 2" xfId="1937"/>
    <cellStyle name="Heading 1 5 3" xfId="2103"/>
    <cellStyle name="Heading 1 5 4" xfId="1972"/>
    <cellStyle name="Heading 1 5 5" xfId="2161"/>
    <cellStyle name="Heading 1 6" xfId="1547"/>
    <cellStyle name="Heading 1 7" xfId="844"/>
    <cellStyle name="Heading 1 8" xfId="1288"/>
    <cellStyle name="Heading 1 9" xfId="1603"/>
    <cellStyle name="Heading 2 10" xfId="1644"/>
    <cellStyle name="Heading 2 11" xfId="3056"/>
    <cellStyle name="Heading 2 12" xfId="3277"/>
    <cellStyle name="Heading 2 13" xfId="3293"/>
    <cellStyle name="Heading 2 2" xfId="353"/>
    <cellStyle name="Heading 2 2 2" xfId="354"/>
    <cellStyle name="Heading 2 2 3" xfId="1940"/>
    <cellStyle name="Heading 2 2 4" xfId="3057"/>
    <cellStyle name="Heading 2 2 5" xfId="3255"/>
    <cellStyle name="Heading 2 2 6" xfId="3316"/>
    <cellStyle name="Heading 2 3" xfId="355"/>
    <cellStyle name="Heading 2 3 2" xfId="1942"/>
    <cellStyle name="Heading 2 3 3" xfId="1943"/>
    <cellStyle name="Heading 2 4" xfId="414"/>
    <cellStyle name="Heading 2 4 2" xfId="1944"/>
    <cellStyle name="Heading 2 5" xfId="1524"/>
    <cellStyle name="Heading 2 5 2" xfId="1945"/>
    <cellStyle name="Heading 2 5 3" xfId="2109"/>
    <cellStyle name="Heading 2 5 4" xfId="2028"/>
    <cellStyle name="Heading 2 5 5" xfId="2175"/>
    <cellStyle name="Heading 2 6" xfId="1573"/>
    <cellStyle name="Heading 2 7" xfId="1570"/>
    <cellStyle name="Heading 2 8" xfId="883"/>
    <cellStyle name="Heading 2 9" xfId="1604"/>
    <cellStyle name="Heading 3 10" xfId="1645"/>
    <cellStyle name="Heading 3 11" xfId="3058"/>
    <cellStyle name="Heading 3 12" xfId="3207"/>
    <cellStyle name="Heading 3 13" xfId="3294"/>
    <cellStyle name="Heading 3 2" xfId="356"/>
    <cellStyle name="Heading 3 2 2" xfId="357"/>
    <cellStyle name="Heading 3 2 3" xfId="1948"/>
    <cellStyle name="Heading 3 2 4" xfId="3059"/>
    <cellStyle name="Heading 3 2 5" xfId="3141"/>
    <cellStyle name="Heading 3 2 6" xfId="3317"/>
    <cellStyle name="Heading 3 3" xfId="358"/>
    <cellStyle name="Heading 3 3 2" xfId="1950"/>
    <cellStyle name="Heading 3 3 3" xfId="1951"/>
    <cellStyle name="Heading 3 4" xfId="443"/>
    <cellStyle name="Heading 3 4 2" xfId="1953"/>
    <cellStyle name="Heading 3 5" xfId="1535"/>
    <cellStyle name="Heading 3 5 2" xfId="1954"/>
    <cellStyle name="Heading 3 5 3" xfId="2113"/>
    <cellStyle name="Heading 3 5 4" xfId="2181"/>
    <cellStyle name="Heading 3 5 5" xfId="2242"/>
    <cellStyle name="Heading 3 6" xfId="834"/>
    <cellStyle name="Heading 3 7" xfId="704"/>
    <cellStyle name="Heading 3 8" xfId="974"/>
    <cellStyle name="Heading 3 9" xfId="1605"/>
    <cellStyle name="Heading 4 10" xfId="1646"/>
    <cellStyle name="Heading 4 11" xfId="3060"/>
    <cellStyle name="Heading 4 12" xfId="3285"/>
    <cellStyle name="Heading 4 13" xfId="3295"/>
    <cellStyle name="Heading 4 2" xfId="359"/>
    <cellStyle name="Heading 4 2 2" xfId="360"/>
    <cellStyle name="Heading 4 2 3" xfId="1957"/>
    <cellStyle name="Heading 4 2 4" xfId="3061"/>
    <cellStyle name="Heading 4 2 5" xfId="3256"/>
    <cellStyle name="Heading 4 2 6" xfId="3318"/>
    <cellStyle name="Heading 4 3" xfId="361"/>
    <cellStyle name="Heading 4 3 2" xfId="1959"/>
    <cellStyle name="Heading 4 3 3" xfId="1960"/>
    <cellStyle name="Heading 4 4" xfId="442"/>
    <cellStyle name="Heading 4 4 2" xfId="1962"/>
    <cellStyle name="Heading 4 5" xfId="1528"/>
    <cellStyle name="Heading 4 5 2" xfId="1963"/>
    <cellStyle name="Heading 4 5 3" xfId="2117"/>
    <cellStyle name="Heading 4 5 4" xfId="2185"/>
    <cellStyle name="Heading 4 5 5" xfId="2243"/>
    <cellStyle name="Heading 4 6" xfId="1571"/>
    <cellStyle name="Heading 4 7" xfId="1568"/>
    <cellStyle name="Heading 4 8" xfId="1260"/>
    <cellStyle name="Heading 4 9" xfId="1606"/>
    <cellStyle name="Input" xfId="259" builtinId="20" customBuiltin="1"/>
    <cellStyle name="Input 10" xfId="1647"/>
    <cellStyle name="Input 2" xfId="362"/>
    <cellStyle name="Input 2 2" xfId="1966"/>
    <cellStyle name="Input 2 3" xfId="1967"/>
    <cellStyle name="Input 3" xfId="363"/>
    <cellStyle name="Input 3 2" xfId="1968"/>
    <cellStyle name="Input 3 3" xfId="1969"/>
    <cellStyle name="Input 4" xfId="422"/>
    <cellStyle name="Input 4 2" xfId="1970"/>
    <cellStyle name="Input 5" xfId="1500"/>
    <cellStyle name="Input 5 2" xfId="1971"/>
    <cellStyle name="Input 5 3" xfId="2123"/>
    <cellStyle name="Input 5 4" xfId="2190"/>
    <cellStyle name="Input 5 5" xfId="2244"/>
    <cellStyle name="Input 6" xfId="1498"/>
    <cellStyle name="Input 7" xfId="703"/>
    <cellStyle name="Input 8" xfId="901"/>
    <cellStyle name="Input 9" xfId="1607"/>
    <cellStyle name="Linked Cell 10" xfId="1648"/>
    <cellStyle name="Linked Cell 11" xfId="3062"/>
    <cellStyle name="Linked Cell 12" xfId="3258"/>
    <cellStyle name="Linked Cell 13" xfId="3296"/>
    <cellStyle name="Linked Cell 2" xfId="364"/>
    <cellStyle name="Linked Cell 2 2" xfId="365"/>
    <cellStyle name="Linked Cell 2 3" xfId="1973"/>
    <cellStyle name="Linked Cell 2 4" xfId="3063"/>
    <cellStyle name="Linked Cell 2 5" xfId="3268"/>
    <cellStyle name="Linked Cell 2 6" xfId="3319"/>
    <cellStyle name="Linked Cell 3" xfId="366"/>
    <cellStyle name="Linked Cell 3 2" xfId="1974"/>
    <cellStyle name="Linked Cell 3 3" xfId="1975"/>
    <cellStyle name="Linked Cell 4" xfId="441"/>
    <cellStyle name="Linked Cell 4 2" xfId="1976"/>
    <cellStyle name="Linked Cell 5" xfId="697"/>
    <cellStyle name="Linked Cell 5 2" xfId="1977"/>
    <cellStyle name="Linked Cell 5 3" xfId="2129"/>
    <cellStyle name="Linked Cell 5 4" xfId="2196"/>
    <cellStyle name="Linked Cell 5 5" xfId="2245"/>
    <cellStyle name="Linked Cell 6" xfId="1569"/>
    <cellStyle name="Linked Cell 7" xfId="1276"/>
    <cellStyle name="Linked Cell 8" xfId="804"/>
    <cellStyle name="Linked Cell 9" xfId="1608"/>
    <cellStyle name="Neutral" xfId="258" builtinId="28" customBuiltin="1"/>
    <cellStyle name="Neutral 10" xfId="1649"/>
    <cellStyle name="Neutral 2" xfId="367"/>
    <cellStyle name="Neutral 2 2" xfId="1980"/>
    <cellStyle name="Neutral 2 3" xfId="1981"/>
    <cellStyle name="Neutral 3" xfId="368"/>
    <cellStyle name="Neutral 3 2" xfId="1983"/>
    <cellStyle name="Neutral 3 3" xfId="1984"/>
    <cellStyle name="Neutral 4" xfId="440"/>
    <cellStyle name="Neutral 4 2" xfId="1986"/>
    <cellStyle name="Neutral 5" xfId="1346"/>
    <cellStyle name="Neutral 5 2" xfId="1987"/>
    <cellStyle name="Neutral 5 3" xfId="2136"/>
    <cellStyle name="Neutral 5 4" xfId="2202"/>
    <cellStyle name="Neutral 5 5" xfId="2246"/>
    <cellStyle name="Neutral 6" xfId="722"/>
    <cellStyle name="Neutral 7" xfId="732"/>
    <cellStyle name="Neutral 8" xfId="1289"/>
    <cellStyle name="Neutral 9" xfId="1609"/>
    <cellStyle name="Normal" xfId="0" builtinId="0"/>
    <cellStyle name="Normal 10" xfId="36"/>
    <cellStyle name="Normal 10 2" xfId="96"/>
    <cellStyle name="Normal 10 3" xfId="108"/>
    <cellStyle name="Normal 10 4" xfId="250"/>
    <cellStyle name="Normal 10 4 2" xfId="5750"/>
    <cellStyle name="Normal 10 4 3" xfId="7376"/>
    <cellStyle name="Normal 10 4 4" xfId="8669"/>
    <cellStyle name="Normal 10 5" xfId="3634"/>
    <cellStyle name="Normal 100" xfId="196"/>
    <cellStyle name="Normal 100 2" xfId="5751"/>
    <cellStyle name="Normal 100 3" xfId="7377"/>
    <cellStyle name="Normal 100 4" xfId="8670"/>
    <cellStyle name="Normal 101" xfId="203"/>
    <cellStyle name="Normal 101 2" xfId="5752"/>
    <cellStyle name="Normal 101 3" xfId="7378"/>
    <cellStyle name="Normal 101 4" xfId="8671"/>
    <cellStyle name="Normal 102" xfId="209"/>
    <cellStyle name="Normal 102 2" xfId="5753"/>
    <cellStyle name="Normal 102 3" xfId="7379"/>
    <cellStyle name="Normal 102 4" xfId="8672"/>
    <cellStyle name="Normal 103" xfId="215"/>
    <cellStyle name="Normal 103 2" xfId="5754"/>
    <cellStyle name="Normal 103 3" xfId="7380"/>
    <cellStyle name="Normal 103 4" xfId="8673"/>
    <cellStyle name="Normal 104" xfId="221"/>
    <cellStyle name="Normal 104 2" xfId="5755"/>
    <cellStyle name="Normal 104 3" xfId="7381"/>
    <cellStyle name="Normal 104 4" xfId="8674"/>
    <cellStyle name="Normal 105" xfId="227"/>
    <cellStyle name="Normal 105 2" xfId="5756"/>
    <cellStyle name="Normal 105 3" xfId="7382"/>
    <cellStyle name="Normal 105 4" xfId="8675"/>
    <cellStyle name="Normal 106" xfId="136"/>
    <cellStyle name="Normal 106 2" xfId="5757"/>
    <cellStyle name="Normal 106 3" xfId="7383"/>
    <cellStyle name="Normal 106 4" xfId="8676"/>
    <cellStyle name="Normal 107" xfId="155"/>
    <cellStyle name="Normal 108" xfId="149"/>
    <cellStyle name="Normal 109" xfId="202"/>
    <cellStyle name="Normal 11" xfId="35"/>
    <cellStyle name="Normal 11 2" xfId="98"/>
    <cellStyle name="Normal 11 3" xfId="109"/>
    <cellStyle name="Normal 11 4" xfId="252"/>
    <cellStyle name="Normal 11 4 2" xfId="5764"/>
    <cellStyle name="Normal 11 4 3" xfId="7390"/>
    <cellStyle name="Normal 11 4 4" xfId="8677"/>
    <cellStyle name="Normal 11 5" xfId="3636"/>
    <cellStyle name="Normal 110" xfId="134"/>
    <cellStyle name="Normal 111" xfId="168"/>
    <cellStyle name="Normal 112" xfId="152"/>
    <cellStyle name="Normal 113" xfId="238"/>
    <cellStyle name="Normal 113 2" xfId="5768"/>
    <cellStyle name="Normal 113 3" xfId="7394"/>
    <cellStyle name="Normal 113 4" xfId="8678"/>
    <cellStyle name="Normal 114" xfId="287"/>
    <cellStyle name="Normal 114 2" xfId="5769"/>
    <cellStyle name="Normal 114 3" xfId="7395"/>
    <cellStyle name="Normal 114 4" xfId="8679"/>
    <cellStyle name="Normal 115" xfId="288"/>
    <cellStyle name="Normal 116" xfId="2029"/>
    <cellStyle name="Normal 117" xfId="3290"/>
    <cellStyle name="Normal 117 2" xfId="5772"/>
    <cellStyle name="Normal 117 3" xfId="7398"/>
    <cellStyle name="Normal 117 4" xfId="8680"/>
    <cellStyle name="Normal 118" xfId="3622"/>
    <cellStyle name="Normal 118 2" xfId="5773"/>
    <cellStyle name="Normal 118 3" xfId="7399"/>
    <cellStyle name="Normal 118 4" xfId="8681"/>
    <cellStyle name="Normal 12" xfId="34"/>
    <cellStyle name="Normal 12 2" xfId="100"/>
    <cellStyle name="Normal 12 3" xfId="110"/>
    <cellStyle name="Normal 12 4" xfId="254"/>
    <cellStyle name="Normal 12 4 2" xfId="5777"/>
    <cellStyle name="Normal 12 4 3" xfId="7403"/>
    <cellStyle name="Normal 12 4 4" xfId="8682"/>
    <cellStyle name="Normal 12 5" xfId="3638"/>
    <cellStyle name="Normal 121" xfId="8668"/>
    <cellStyle name="Normal 122" xfId="9153"/>
    <cellStyle name="Normal 124" xfId="8887"/>
    <cellStyle name="Normal 13" xfId="33"/>
    <cellStyle name="Normal 14" xfId="32"/>
    <cellStyle name="Normal 15" xfId="31"/>
    <cellStyle name="Normal 16" xfId="30"/>
    <cellStyle name="Normal 17" xfId="29"/>
    <cellStyle name="Normal 18" xfId="28"/>
    <cellStyle name="Normal 19" xfId="27"/>
    <cellStyle name="Normal 2" xfId="44"/>
    <cellStyle name="Normal 2 10" xfId="163"/>
    <cellStyle name="Normal 2 10 2" xfId="758"/>
    <cellStyle name="Normal 2 10 3" xfId="3119"/>
    <cellStyle name="Normal 2 10 4" xfId="3267"/>
    <cellStyle name="Normal 2 10 5" xfId="3334"/>
    <cellStyle name="Normal 2 11" xfId="130"/>
    <cellStyle name="Normal 2 11 2" xfId="1211"/>
    <cellStyle name="Normal 2 11 3" xfId="3188"/>
    <cellStyle name="Normal 2 11 4" xfId="3224"/>
    <cellStyle name="Normal 2 11 5" xfId="3612"/>
    <cellStyle name="Normal 2 12" xfId="173"/>
    <cellStyle name="Normal 2 12 2" xfId="1178"/>
    <cellStyle name="Normal 2 12 3" xfId="3180"/>
    <cellStyle name="Normal 2 12 4" xfId="3229"/>
    <cellStyle name="Normal 2 12 5" xfId="3604"/>
    <cellStyle name="Normal 2 13" xfId="181"/>
    <cellStyle name="Normal 2 13 2" xfId="1126"/>
    <cellStyle name="Normal 2 13 3" xfId="3167"/>
    <cellStyle name="Normal 2 13 4" xfId="3212"/>
    <cellStyle name="Normal 2 13 5" xfId="3595"/>
    <cellStyle name="Normal 2 14" xfId="239"/>
    <cellStyle name="Normal 2 14 2" xfId="1187"/>
    <cellStyle name="Normal 2 14 3" xfId="3184"/>
    <cellStyle name="Normal 2 14 4" xfId="3210"/>
    <cellStyle name="Normal 2 14 5" xfId="3608"/>
    <cellStyle name="Normal 2 14 6" xfId="5805"/>
    <cellStyle name="Normal 2 14 7" xfId="7431"/>
    <cellStyle name="Normal 2 14 8" xfId="8683"/>
    <cellStyle name="Normal 2 15" xfId="385"/>
    <cellStyle name="Normal 2 16" xfId="1226"/>
    <cellStyle name="Normal 2 17" xfId="1162"/>
    <cellStyle name="Normal 2 18" xfId="1218"/>
    <cellStyle name="Normal 2 19" xfId="1147"/>
    <cellStyle name="Normal 2 2" xfId="84"/>
    <cellStyle name="Normal 2 2 10" xfId="144"/>
    <cellStyle name="Normal 2 2 10 2" xfId="1133"/>
    <cellStyle name="Normal 2 2 10 3" xfId="3168"/>
    <cellStyle name="Normal 2 2 10 4" xfId="3084"/>
    <cellStyle name="Normal 2 2 10 5" xfId="3596"/>
    <cellStyle name="Normal 2 2 11" xfId="139"/>
    <cellStyle name="Normal 2 2 11 2" xfId="1159"/>
    <cellStyle name="Normal 2 2 11 3" xfId="3177"/>
    <cellStyle name="Normal 2 2 11 4" xfId="3129"/>
    <cellStyle name="Normal 2 2 11 5" xfId="3601"/>
    <cellStyle name="Normal 2 2 12" xfId="398"/>
    <cellStyle name="Normal 2 2 13" xfId="1144"/>
    <cellStyle name="Normal 2 2 14" xfId="1143"/>
    <cellStyle name="Normal 2 2 15" xfId="1208"/>
    <cellStyle name="Normal 2 2 16" xfId="1165"/>
    <cellStyle name="Normal 2 2 17" xfId="1239"/>
    <cellStyle name="Normal 2 2 18" xfId="1101"/>
    <cellStyle name="Normal 2 2 19" xfId="1085"/>
    <cellStyle name="Normal 2 2 2" xfId="140"/>
    <cellStyle name="Normal 2 2 2 10" xfId="188"/>
    <cellStyle name="Normal 2 2 2 10 2" xfId="1155"/>
    <cellStyle name="Normal 2 2 2 10 3" xfId="3175"/>
    <cellStyle name="Normal 2 2 2 10 4" xfId="3231"/>
    <cellStyle name="Normal 2 2 2 10 5" xfId="3599"/>
    <cellStyle name="Normal 2 2 2 11" xfId="195"/>
    <cellStyle name="Normal 2 2 2 11 2" xfId="1232"/>
    <cellStyle name="Normal 2 2 2 11 3" xfId="3191"/>
    <cellStyle name="Normal 2 2 2 11 4" xfId="3222"/>
    <cellStyle name="Normal 2 2 2 11 5" xfId="3614"/>
    <cellStyle name="Normal 2 2 2 12" xfId="540"/>
    <cellStyle name="Normal 2 2 2 13" xfId="1238"/>
    <cellStyle name="Normal 2 2 2 14" xfId="1240"/>
    <cellStyle name="Normal 2 2 2 15" xfId="1228"/>
    <cellStyle name="Normal 2 2 2 16" xfId="1199"/>
    <cellStyle name="Normal 2 2 2 17" xfId="1118"/>
    <cellStyle name="Normal 2 2 2 18" xfId="1116"/>
    <cellStyle name="Normal 2 2 2 19" xfId="1109"/>
    <cellStyle name="Normal 2 2 2 2" xfId="162"/>
    <cellStyle name="Normal 2 2 2 2 10" xfId="1156"/>
    <cellStyle name="Normal 2 2 2 2 11" xfId="1146"/>
    <cellStyle name="Normal 2 2 2 2 12" xfId="1233"/>
    <cellStyle name="Normal 2 2 2 2 13" xfId="1235"/>
    <cellStyle name="Normal 2 2 2 2 14" xfId="1214"/>
    <cellStyle name="Normal 2 2 2 2 15" xfId="1189"/>
    <cellStyle name="Normal 2 2 2 2 16" xfId="1120"/>
    <cellStyle name="Normal 2 2 2 2 17" xfId="1112"/>
    <cellStyle name="Normal 2 2 2 2 18" xfId="1121"/>
    <cellStyle name="Normal 2 2 2 2 19" xfId="1359"/>
    <cellStyle name="Normal 2 2 2 2 2" xfId="553"/>
    <cellStyle name="Normal 2 2 2 2 2 10" xfId="7477"/>
    <cellStyle name="Normal 2 2 2 2 2 11" xfId="8687"/>
    <cellStyle name="Normal 2 2 2 2 2 2" xfId="913"/>
    <cellStyle name="Normal 2 2 2 2 2 2 2" xfId="926"/>
    <cellStyle name="Normal 2 2 2 2 2 2 2 2" xfId="5862"/>
    <cellStyle name="Normal 2 2 2 2 2 2 2 2 2" xfId="5863"/>
    <cellStyle name="Normal 2 2 2 2 2 2 2 2 3" xfId="7480"/>
    <cellStyle name="Normal 2 2 2 2 2 2 2 2 4" xfId="8690"/>
    <cellStyle name="Normal 2 2 2 2 2 2 2 3" xfId="7479"/>
    <cellStyle name="Normal 2 2 2 2 2 2 2 4" xfId="8689"/>
    <cellStyle name="Normal 2 2 2 2 2 2 3" xfId="3140"/>
    <cellStyle name="Normal 2 2 2 2 2 2 4" xfId="3265"/>
    <cellStyle name="Normal 2 2 2 2 2 2 5" xfId="5861"/>
    <cellStyle name="Normal 2 2 2 2 2 2 6" xfId="7478"/>
    <cellStyle name="Normal 2 2 2 2 2 2 7" xfId="8688"/>
    <cellStyle name="Normal 2 2 2 2 2 3" xfId="1372"/>
    <cellStyle name="Normal 2 2 2 2 2 4" xfId="2586"/>
    <cellStyle name="Normal 2 2 2 2 2 5" xfId="2347"/>
    <cellStyle name="Normal 2 2 2 2 2 6" xfId="2774"/>
    <cellStyle name="Normal 2 2 2 2 2 7" xfId="3139"/>
    <cellStyle name="Normal 2 2 2 2 2 8" xfId="3101"/>
    <cellStyle name="Normal 2 2 2 2 2 9" xfId="5860"/>
    <cellStyle name="Normal 2 2 2 2 20" xfId="2573"/>
    <cellStyle name="Normal 2 2 2 2 21" xfId="2354"/>
    <cellStyle name="Normal 2 2 2 2 22" xfId="2860"/>
    <cellStyle name="Normal 2 2 2 2 23" xfId="3100"/>
    <cellStyle name="Normal 2 2 2 2 24" xfId="3247"/>
    <cellStyle name="Normal 2 2 2 2 25" xfId="3441"/>
    <cellStyle name="Normal 2 2 2 2 26" xfId="5853"/>
    <cellStyle name="Normal 2 2 2 2 27" xfId="7470"/>
    <cellStyle name="Normal 2 2 2 2 28" xfId="8686"/>
    <cellStyle name="Normal 2 2 2 2 3" xfId="1071"/>
    <cellStyle name="Normal 2 2 2 2 4" xfId="1073"/>
    <cellStyle name="Normal 2 2 2 2 5" xfId="1072"/>
    <cellStyle name="Normal 2 2 2 2 6" xfId="1070"/>
    <cellStyle name="Normal 2 2 2 2 7" xfId="1217"/>
    <cellStyle name="Normal 2 2 2 2 8" xfId="1139"/>
    <cellStyle name="Normal 2 2 2 2 9" xfId="1152"/>
    <cellStyle name="Normal 2 2 2 20" xfId="837"/>
    <cellStyle name="Normal 2 2 2 21" xfId="1990"/>
    <cellStyle name="Normal 2 2 2 22" xfId="2139"/>
    <cellStyle name="Normal 2 2 2 23" xfId="2205"/>
    <cellStyle name="Normal 2 2 2 24" xfId="2249"/>
    <cellStyle name="Normal 2 2 2 25" xfId="2419"/>
    <cellStyle name="Normal 2 2 2 26" xfId="2810"/>
    <cellStyle name="Normal 2 2 2 27" xfId="2968"/>
    <cellStyle name="Normal 2 2 2 28" xfId="3099"/>
    <cellStyle name="Normal 2 2 2 29" xfId="3097"/>
    <cellStyle name="Normal 2 2 2 3" xfId="129"/>
    <cellStyle name="Normal 2 2 2 3 2" xfId="507"/>
    <cellStyle name="Normal 2 2 2 3 3" xfId="3095"/>
    <cellStyle name="Normal 2 2 2 3 4" xfId="3286"/>
    <cellStyle name="Normal 2 2 2 3 5" xfId="3413"/>
    <cellStyle name="Normal 2 2 2 30" xfId="3352"/>
    <cellStyle name="Normal 2 2 2 31" xfId="5834"/>
    <cellStyle name="Normal 2 2 2 32" xfId="7455"/>
    <cellStyle name="Normal 2 2 2 33" xfId="8685"/>
    <cellStyle name="Normal 2 2 2 4" xfId="156"/>
    <cellStyle name="Normal 2 2 2 4 2" xfId="778"/>
    <cellStyle name="Normal 2 2 2 4 2 2" xfId="1069"/>
    <cellStyle name="Normal 2 2 2 4 2 3" xfId="3159"/>
    <cellStyle name="Normal 2 2 2 4 2 4" xfId="3232"/>
    <cellStyle name="Normal 2 2 2 4 3" xfId="1502"/>
    <cellStyle name="Normal 2 2 2 4 4" xfId="2731"/>
    <cellStyle name="Normal 2 2 2 4 5" xfId="2944"/>
    <cellStyle name="Normal 2 2 2 4 6" xfId="3050"/>
    <cellStyle name="Normal 2 2 2 4 7" xfId="3124"/>
    <cellStyle name="Normal 2 2 2 4 8" xfId="3125"/>
    <cellStyle name="Normal 2 2 2 4 9" xfId="3588"/>
    <cellStyle name="Normal 2 2 2 5" xfId="126"/>
    <cellStyle name="Normal 2 2 2 5 2" xfId="763"/>
    <cellStyle name="Normal 2 2 2 5 3" xfId="3122"/>
    <cellStyle name="Normal 2 2 2 5 4" xfId="3274"/>
    <cellStyle name="Normal 2 2 2 5 5" xfId="3337"/>
    <cellStyle name="Normal 2 2 2 6" xfId="159"/>
    <cellStyle name="Normal 2 2 2 6 2" xfId="1075"/>
    <cellStyle name="Normal 2 2 2 6 3" xfId="3160"/>
    <cellStyle name="Normal 2 2 2 6 4" xfId="3199"/>
    <cellStyle name="Normal 2 2 2 6 5" xfId="3589"/>
    <cellStyle name="Normal 2 2 2 7" xfId="170"/>
    <cellStyle name="Normal 2 2 2 7 2" xfId="1078"/>
    <cellStyle name="Normal 2 2 2 7 3" xfId="3161"/>
    <cellStyle name="Normal 2 2 2 7 4" xfId="3249"/>
    <cellStyle name="Normal 2 2 2 7 5" xfId="3590"/>
    <cellStyle name="Normal 2 2 2 8" xfId="172"/>
    <cellStyle name="Normal 2 2 2 8 2" xfId="1141"/>
    <cellStyle name="Normal 2 2 2 8 3" xfId="3171"/>
    <cellStyle name="Normal 2 2 2 8 4" xfId="3128"/>
    <cellStyle name="Normal 2 2 2 8 5" xfId="3597"/>
    <cellStyle name="Normal 2 2 2 9" xfId="180"/>
    <cellStyle name="Normal 2 2 2 9 2" xfId="1181"/>
    <cellStyle name="Normal 2 2 2 9 3" xfId="3182"/>
    <cellStyle name="Normal 2 2 2 9 4" xfId="3227"/>
    <cellStyle name="Normal 2 2 2 9 5" xfId="3606"/>
    <cellStyle name="Normal 2 2 20" xfId="1095"/>
    <cellStyle name="Normal 2 2 21" xfId="719"/>
    <cellStyle name="Normal 2 2 22" xfId="1989"/>
    <cellStyle name="Normal 2 2 23" xfId="2138"/>
    <cellStyle name="Normal 2 2 24" xfId="2204"/>
    <cellStyle name="Normal 2 2 25" xfId="2248"/>
    <cellStyle name="Normal 2 2 26" xfId="2406"/>
    <cellStyle name="Normal 2 2 27" xfId="2848"/>
    <cellStyle name="Normal 2 2 28" xfId="2979"/>
    <cellStyle name="Normal 2 2 29" xfId="3073"/>
    <cellStyle name="Normal 2 2 3" xfId="148"/>
    <cellStyle name="Normal 2 2 3 2" xfId="598"/>
    <cellStyle name="Normal 2 2 3 3" xfId="3105"/>
    <cellStyle name="Normal 2 2 3 4" xfId="3287"/>
    <cellStyle name="Normal 2 2 3 5" xfId="3502"/>
    <cellStyle name="Normal 2 2 30" xfId="3283"/>
    <cellStyle name="Normal 2 2 31" xfId="3339"/>
    <cellStyle name="Normal 2 2 32" xfId="5815"/>
    <cellStyle name="Normal 2 2 33" xfId="7441"/>
    <cellStyle name="Normal 2 2 34" xfId="8684"/>
    <cellStyle name="Normal 2 2 4" xfId="141"/>
    <cellStyle name="Normal 2 2 4 2" xfId="525"/>
    <cellStyle name="Normal 2 2 4 3" xfId="3096"/>
    <cellStyle name="Normal 2 2 4 4" xfId="3173"/>
    <cellStyle name="Normal 2 2 4 5" xfId="3430"/>
    <cellStyle name="Normal 2 2 5" xfId="147"/>
    <cellStyle name="Normal 2 2 5 2" xfId="765"/>
    <cellStyle name="Normal 2 2 5 2 2" xfId="1045"/>
    <cellStyle name="Normal 2 2 5 2 3" xfId="3147"/>
    <cellStyle name="Normal 2 2 5 2 4" xfId="3237"/>
    <cellStyle name="Normal 2 2 5 3" xfId="1493"/>
    <cellStyle name="Normal 2 2 5 4" xfId="2709"/>
    <cellStyle name="Normal 2 2 5 5" xfId="2932"/>
    <cellStyle name="Normal 2 2 5 6" xfId="3046"/>
    <cellStyle name="Normal 2 2 5 7" xfId="3123"/>
    <cellStyle name="Normal 2 2 5 8" xfId="3145"/>
    <cellStyle name="Normal 2 2 5 9" xfId="3576"/>
    <cellStyle name="Normal 2 2 6" xfId="142"/>
    <cellStyle name="Normal 2 2 6 2" xfId="751"/>
    <cellStyle name="Normal 2 2 6 3" xfId="3116"/>
    <cellStyle name="Normal 2 2 6 4" xfId="3273"/>
    <cellStyle name="Normal 2 2 6 5" xfId="3331"/>
    <cellStyle name="Normal 2 2 7" xfId="146"/>
    <cellStyle name="Normal 2 2 7 2" xfId="1048"/>
    <cellStyle name="Normal 2 2 7 3" xfId="3149"/>
    <cellStyle name="Normal 2 2 7 4" xfId="3083"/>
    <cellStyle name="Normal 2 2 7 5" xfId="3578"/>
    <cellStyle name="Normal 2 2 8" xfId="143"/>
    <cellStyle name="Normal 2 2 8 2" xfId="1061"/>
    <cellStyle name="Normal 2 2 8 3" xfId="3157"/>
    <cellStyle name="Normal 2 2 8 4" xfId="3233"/>
    <cellStyle name="Normal 2 2 8 5" xfId="3587"/>
    <cellStyle name="Normal 2 2 9" xfId="145"/>
    <cellStyle name="Normal 2 2 9 2" xfId="1177"/>
    <cellStyle name="Normal 2 2 9 3" xfId="3179"/>
    <cellStyle name="Normal 2 2 9 4" xfId="3230"/>
    <cellStyle name="Normal 2 2 9 5" xfId="3603"/>
    <cellStyle name="Normal 2 20" xfId="1104"/>
    <cellStyle name="Normal 2 21" xfId="1122"/>
    <cellStyle name="Normal 2 22" xfId="1096"/>
    <cellStyle name="Normal 2 23" xfId="1242"/>
    <cellStyle name="Normal 2 24" xfId="785"/>
    <cellStyle name="Normal 2 25" xfId="1988"/>
    <cellStyle name="Normal 2 25 2" xfId="5996"/>
    <cellStyle name="Normal 2 25 3" xfId="7589"/>
    <cellStyle name="Normal 2 25 4" xfId="8691"/>
    <cellStyle name="Normal 2 26" xfId="2137"/>
    <cellStyle name="Normal 2 26 2" xfId="5997"/>
    <cellStyle name="Normal 2 26 3" xfId="7590"/>
    <cellStyle name="Normal 2 26 4" xfId="8692"/>
    <cellStyle name="Normal 2 27" xfId="2203"/>
    <cellStyle name="Normal 2 27 2" xfId="5998"/>
    <cellStyle name="Normal 2 27 3" xfId="7591"/>
    <cellStyle name="Normal 2 27 4" xfId="8693"/>
    <cellStyle name="Normal 2 28" xfId="2247"/>
    <cellStyle name="Normal 2 28 2" xfId="5999"/>
    <cellStyle name="Normal 2 28 3" xfId="7592"/>
    <cellStyle name="Normal 2 28 4" xfId="8694"/>
    <cellStyle name="Normal 2 29" xfId="2308"/>
    <cellStyle name="Normal 2 3" xfId="88"/>
    <cellStyle name="Normal 2 3 2" xfId="407"/>
    <cellStyle name="Normal 2 3 2 2" xfId="1991"/>
    <cellStyle name="Normal 2 3 2 3" xfId="3238"/>
    <cellStyle name="Normal 2 3 2 4" xfId="3279"/>
    <cellStyle name="Normal 2 3 3" xfId="2140"/>
    <cellStyle name="Normal 2 3 4" xfId="2206"/>
    <cellStyle name="Normal 2 3 5" xfId="2250"/>
    <cellStyle name="Normal 2 3 6" xfId="3078"/>
    <cellStyle name="Normal 2 3 7" xfId="3252"/>
    <cellStyle name="Normal 2 3 8" xfId="3360"/>
    <cellStyle name="Normal 2 30" xfId="2490"/>
    <cellStyle name="Normal 2 31" xfId="2744"/>
    <cellStyle name="Normal 2 32" xfId="3072"/>
    <cellStyle name="Normal 2 33" xfId="3261"/>
    <cellStyle name="Normal 2 34" xfId="3313"/>
    <cellStyle name="Normal 2 34 2" xfId="7609"/>
    <cellStyle name="Normal 2 34 3" xfId="8695"/>
    <cellStyle name="Normal 2 35" xfId="3623"/>
    <cellStyle name="Normal 2 4" xfId="122"/>
    <cellStyle name="Normal 2 4 2" xfId="436"/>
    <cellStyle name="Normal 2 4 3" xfId="3082"/>
    <cellStyle name="Normal 2 4 4" xfId="3272"/>
    <cellStyle name="Normal 2 4 5" xfId="3375"/>
    <cellStyle name="Normal 2 5" xfId="137"/>
    <cellStyle name="Normal 2 5 2" xfId="485"/>
    <cellStyle name="Normal 2 5 3" xfId="3090"/>
    <cellStyle name="Normal 2 5 4" xfId="3284"/>
    <cellStyle name="Normal 2 5 5" xfId="3393"/>
    <cellStyle name="Normal 2 6" xfId="138"/>
    <cellStyle name="Normal 2 6 2" xfId="597"/>
    <cellStyle name="Normal 2 6 3" xfId="3104"/>
    <cellStyle name="Normal 2 6 4" xfId="3209"/>
    <cellStyle name="Normal 2 6 5" xfId="3501"/>
    <cellStyle name="Normal 2 7" xfId="150"/>
    <cellStyle name="Normal 2 7 2" xfId="698"/>
    <cellStyle name="Normal 2 7 2 2" xfId="1044"/>
    <cellStyle name="Normal 2 7 2 3" xfId="3146"/>
    <cellStyle name="Normal 2 7 2 4" xfId="3244"/>
    <cellStyle name="Normal 2 7 3" xfId="1492"/>
    <cellStyle name="Normal 2 7 4" xfId="2708"/>
    <cellStyle name="Normal 2 7 5" xfId="2931"/>
    <cellStyle name="Normal 2 7 6" xfId="3045"/>
    <cellStyle name="Normal 2 7 7" xfId="3110"/>
    <cellStyle name="Normal 2 7 8" xfId="3282"/>
    <cellStyle name="Normal 2 7 9" xfId="3575"/>
    <cellStyle name="Normal 2 8" xfId="123"/>
    <cellStyle name="Normal 2 8 2" xfId="1055"/>
    <cellStyle name="Normal 2 8 3" xfId="3155"/>
    <cellStyle name="Normal 2 8 4" xfId="3137"/>
    <cellStyle name="Normal 2 8 5" xfId="3585"/>
    <cellStyle name="Normal 2 9" xfId="160"/>
    <cellStyle name="Normal 2 9 2" xfId="1049"/>
    <cellStyle name="Normal 2 9 3" xfId="3150"/>
    <cellStyle name="Normal 2 9 4" xfId="3235"/>
    <cellStyle name="Normal 2 9 5" xfId="3579"/>
    <cellStyle name="Normal 20" xfId="26"/>
    <cellStyle name="Normal 21" xfId="25"/>
    <cellStyle name="Normal 22" xfId="24"/>
    <cellStyle name="Normal 23" xfId="23"/>
    <cellStyle name="Normal 24" xfId="22"/>
    <cellStyle name="Normal 25" xfId="21"/>
    <cellStyle name="Normal 26" xfId="20"/>
    <cellStyle name="Normal 27" xfId="19"/>
    <cellStyle name="Normal 27 10" xfId="3240"/>
    <cellStyle name="Normal 27 10 2" xfId="6061"/>
    <cellStyle name="Normal 27 10 3" xfId="7643"/>
    <cellStyle name="Normal 27 10 4" xfId="8696"/>
    <cellStyle name="Normal 27 11" xfId="3361"/>
    <cellStyle name="Normal 27 11 2" xfId="6062"/>
    <cellStyle name="Normal 27 11 3" xfId="7644"/>
    <cellStyle name="Normal 27 11 4" xfId="8697"/>
    <cellStyle name="Normal 27 2" xfId="408"/>
    <cellStyle name="Normal 27 2 10" xfId="8698"/>
    <cellStyle name="Normal 27 2 2" xfId="930"/>
    <cellStyle name="Normal 27 2 2 2" xfId="6064"/>
    <cellStyle name="Normal 27 2 2 3" xfId="7646"/>
    <cellStyle name="Normal 27 2 2 4" xfId="8699"/>
    <cellStyle name="Normal 27 2 3" xfId="1376"/>
    <cellStyle name="Normal 27 2 3 2" xfId="6065"/>
    <cellStyle name="Normal 27 2 3 3" xfId="7647"/>
    <cellStyle name="Normal 27 2 3 4" xfId="8700"/>
    <cellStyle name="Normal 27 2 4" xfId="2590"/>
    <cellStyle name="Normal 27 2 4 2" xfId="6066"/>
    <cellStyle name="Normal 27 2 4 3" xfId="7648"/>
    <cellStyle name="Normal 27 2 4 4" xfId="8701"/>
    <cellStyle name="Normal 27 2 5" xfId="2345"/>
    <cellStyle name="Normal 27 2 5 2" xfId="6067"/>
    <cellStyle name="Normal 27 2 5 3" xfId="7649"/>
    <cellStyle name="Normal 27 2 5 4" xfId="8702"/>
    <cellStyle name="Normal 27 2 6" xfId="2841"/>
    <cellStyle name="Normal 27 2 6 2" xfId="6068"/>
    <cellStyle name="Normal 27 2 6 3" xfId="7650"/>
    <cellStyle name="Normal 27 2 6 4" xfId="8703"/>
    <cellStyle name="Normal 27 2 7" xfId="3457"/>
    <cellStyle name="Normal 27 2 7 2" xfId="6069"/>
    <cellStyle name="Normal 27 2 7 3" xfId="7651"/>
    <cellStyle name="Normal 27 2 7 4" xfId="8704"/>
    <cellStyle name="Normal 27 2 8" xfId="6063"/>
    <cellStyle name="Normal 27 2 9" xfId="7645"/>
    <cellStyle name="Normal 27 3" xfId="518"/>
    <cellStyle name="Normal 27 3 10" xfId="8705"/>
    <cellStyle name="Normal 27 3 2" xfId="894"/>
    <cellStyle name="Normal 27 3 2 2" xfId="6071"/>
    <cellStyle name="Normal 27 3 2 3" xfId="7653"/>
    <cellStyle name="Normal 27 3 2 4" xfId="8706"/>
    <cellStyle name="Normal 27 3 3" xfId="1338"/>
    <cellStyle name="Normal 27 3 3 2" xfId="6072"/>
    <cellStyle name="Normal 27 3 3 3" xfId="7654"/>
    <cellStyle name="Normal 27 3 3 4" xfId="8707"/>
    <cellStyle name="Normal 27 3 4" xfId="2551"/>
    <cellStyle name="Normal 27 3 4 2" xfId="6073"/>
    <cellStyle name="Normal 27 3 4 3" xfId="7655"/>
    <cellStyle name="Normal 27 3 4 4" xfId="8708"/>
    <cellStyle name="Normal 27 3 5" xfId="2274"/>
    <cellStyle name="Normal 27 3 5 2" xfId="6074"/>
    <cellStyle name="Normal 27 3 5 3" xfId="7656"/>
    <cellStyle name="Normal 27 3 5 4" xfId="8709"/>
    <cellStyle name="Normal 27 3 6" xfId="2384"/>
    <cellStyle name="Normal 27 3 6 2" xfId="6075"/>
    <cellStyle name="Normal 27 3 6 3" xfId="7657"/>
    <cellStyle name="Normal 27 3 6 4" xfId="8710"/>
    <cellStyle name="Normal 27 3 7" xfId="3423"/>
    <cellStyle name="Normal 27 3 7 2" xfId="6076"/>
    <cellStyle name="Normal 27 3 7 3" xfId="7658"/>
    <cellStyle name="Normal 27 3 7 4" xfId="8711"/>
    <cellStyle name="Normal 27 3 8" xfId="6070"/>
    <cellStyle name="Normal 27 3 9" xfId="7652"/>
    <cellStyle name="Normal 27 4" xfId="806"/>
    <cellStyle name="Normal 27 4 2" xfId="6077"/>
    <cellStyle name="Normal 27 4 3" xfId="7659"/>
    <cellStyle name="Normal 27 4 4" xfId="8712"/>
    <cellStyle name="Normal 27 5" xfId="699"/>
    <cellStyle name="Normal 27 5 2" xfId="6078"/>
    <cellStyle name="Normal 27 5 3" xfId="7660"/>
    <cellStyle name="Normal 27 5 4" xfId="8713"/>
    <cellStyle name="Normal 27 6" xfId="2444"/>
    <cellStyle name="Normal 27 6 2" xfId="6079"/>
    <cellStyle name="Normal 27 6 3" xfId="7661"/>
    <cellStyle name="Normal 27 6 4" xfId="8714"/>
    <cellStyle name="Normal 27 7" xfId="2427"/>
    <cellStyle name="Normal 27 7 2" xfId="6080"/>
    <cellStyle name="Normal 27 7 3" xfId="7662"/>
    <cellStyle name="Normal 27 7 4" xfId="8715"/>
    <cellStyle name="Normal 27 8" xfId="2756"/>
    <cellStyle name="Normal 27 8 2" xfId="6081"/>
    <cellStyle name="Normal 27 8 3" xfId="7663"/>
    <cellStyle name="Normal 27 8 4" xfId="8716"/>
    <cellStyle name="Normal 27 9" xfId="3079"/>
    <cellStyle name="Normal 27 9 2" xfId="6082"/>
    <cellStyle name="Normal 27 9 3" xfId="7664"/>
    <cellStyle name="Normal 27 9 4" xfId="8717"/>
    <cellStyle name="Normal 28" xfId="18"/>
    <cellStyle name="Normal 28 2" xfId="421"/>
    <cellStyle name="Normal 28 3" xfId="3081"/>
    <cellStyle name="Normal 28 4" xfId="3138"/>
    <cellStyle name="Normal 28 5" xfId="3362"/>
    <cellStyle name="Normal 29" xfId="17"/>
    <cellStyle name="Normal 29 10" xfId="3204"/>
    <cellStyle name="Normal 29 10 2" xfId="6089"/>
    <cellStyle name="Normal 29 10 3" xfId="7671"/>
    <cellStyle name="Normal 29 10 4" xfId="8718"/>
    <cellStyle name="Normal 29 11" xfId="3380"/>
    <cellStyle name="Normal 29 11 2" xfId="6090"/>
    <cellStyle name="Normal 29 11 3" xfId="7672"/>
    <cellStyle name="Normal 29 11 4" xfId="8719"/>
    <cellStyle name="Normal 29 2" xfId="472"/>
    <cellStyle name="Normal 29 2 10" xfId="8720"/>
    <cellStyle name="Normal 29 2 2" xfId="957"/>
    <cellStyle name="Normal 29 2 2 2" xfId="6092"/>
    <cellStyle name="Normal 29 2 2 3" xfId="7674"/>
    <cellStyle name="Normal 29 2 2 4" xfId="8721"/>
    <cellStyle name="Normal 29 2 3" xfId="1404"/>
    <cellStyle name="Normal 29 2 3 2" xfId="6093"/>
    <cellStyle name="Normal 29 2 3 3" xfId="7675"/>
    <cellStyle name="Normal 29 2 3 4" xfId="8722"/>
    <cellStyle name="Normal 29 2 4" xfId="2618"/>
    <cellStyle name="Normal 29 2 4 2" xfId="6094"/>
    <cellStyle name="Normal 29 2 4 3" xfId="7676"/>
    <cellStyle name="Normal 29 2 4 4" xfId="8723"/>
    <cellStyle name="Normal 29 2 5" xfId="2331"/>
    <cellStyle name="Normal 29 2 5 2" xfId="6095"/>
    <cellStyle name="Normal 29 2 5 3" xfId="7677"/>
    <cellStyle name="Normal 29 2 5 4" xfId="8724"/>
    <cellStyle name="Normal 29 2 6" xfId="2797"/>
    <cellStyle name="Normal 29 2 6 2" xfId="6096"/>
    <cellStyle name="Normal 29 2 6 3" xfId="7678"/>
    <cellStyle name="Normal 29 2 6 4" xfId="8725"/>
    <cellStyle name="Normal 29 2 7" xfId="3485"/>
    <cellStyle name="Normal 29 2 7 2" xfId="6097"/>
    <cellStyle name="Normal 29 2 7 3" xfId="7679"/>
    <cellStyle name="Normal 29 2 7 4" xfId="8726"/>
    <cellStyle name="Normal 29 2 8" xfId="6091"/>
    <cellStyle name="Normal 29 2 9" xfId="7673"/>
    <cellStyle name="Normal 29 3" xfId="613"/>
    <cellStyle name="Normal 29 3 10" xfId="8727"/>
    <cellStyle name="Normal 29 3 2" xfId="989"/>
    <cellStyle name="Normal 29 3 2 2" xfId="6099"/>
    <cellStyle name="Normal 29 3 2 3" xfId="7681"/>
    <cellStyle name="Normal 29 3 2 4" xfId="8728"/>
    <cellStyle name="Normal 29 3 3" xfId="1434"/>
    <cellStyle name="Normal 29 3 3 2" xfId="6100"/>
    <cellStyle name="Normal 29 3 3 3" xfId="7682"/>
    <cellStyle name="Normal 29 3 3 4" xfId="8729"/>
    <cellStyle name="Normal 29 3 4" xfId="2650"/>
    <cellStyle name="Normal 29 3 4 2" xfId="6101"/>
    <cellStyle name="Normal 29 3 4 3" xfId="7683"/>
    <cellStyle name="Normal 29 3 4 4" xfId="8730"/>
    <cellStyle name="Normal 29 3 5" xfId="2310"/>
    <cellStyle name="Normal 29 3 5 2" xfId="6102"/>
    <cellStyle name="Normal 29 3 5 3" xfId="7684"/>
    <cellStyle name="Normal 29 3 5 4" xfId="8731"/>
    <cellStyle name="Normal 29 3 6" xfId="2759"/>
    <cellStyle name="Normal 29 3 6 2" xfId="6103"/>
    <cellStyle name="Normal 29 3 6 3" xfId="7685"/>
    <cellStyle name="Normal 29 3 6 4" xfId="8732"/>
    <cellStyle name="Normal 29 3 7" xfId="3517"/>
    <cellStyle name="Normal 29 3 7 2" xfId="6104"/>
    <cellStyle name="Normal 29 3 7 3" xfId="7686"/>
    <cellStyle name="Normal 29 3 7 4" xfId="8733"/>
    <cellStyle name="Normal 29 3 8" xfId="6098"/>
    <cellStyle name="Normal 29 3 9" xfId="7680"/>
    <cellStyle name="Normal 29 4" xfId="850"/>
    <cellStyle name="Normal 29 4 2" xfId="6105"/>
    <cellStyle name="Normal 29 4 3" xfId="7687"/>
    <cellStyle name="Normal 29 4 4" xfId="8734"/>
    <cellStyle name="Normal 29 5" xfId="1295"/>
    <cellStyle name="Normal 29 5 2" xfId="6106"/>
    <cellStyle name="Normal 29 5 3" xfId="7688"/>
    <cellStyle name="Normal 29 5 4" xfId="8735"/>
    <cellStyle name="Normal 29 6" xfId="2504"/>
    <cellStyle name="Normal 29 6 2" xfId="6107"/>
    <cellStyle name="Normal 29 6 3" xfId="7689"/>
    <cellStyle name="Normal 29 6 4" xfId="8736"/>
    <cellStyle name="Normal 29 7" xfId="2749"/>
    <cellStyle name="Normal 29 7 2" xfId="6108"/>
    <cellStyle name="Normal 29 7 3" xfId="7690"/>
    <cellStyle name="Normal 29 7 4" xfId="8737"/>
    <cellStyle name="Normal 29 8" xfId="2951"/>
    <cellStyle name="Normal 29 8 2" xfId="6109"/>
    <cellStyle name="Normal 29 8 3" xfId="7691"/>
    <cellStyle name="Normal 29 8 4" xfId="8738"/>
    <cellStyle name="Normal 29 9" xfId="3089"/>
    <cellStyle name="Normal 29 9 2" xfId="6110"/>
    <cellStyle name="Normal 29 9 3" xfId="7692"/>
    <cellStyle name="Normal 29 9 4" xfId="8739"/>
    <cellStyle name="Normal 3" xfId="43"/>
    <cellStyle name="Normal 3 10" xfId="240"/>
    <cellStyle name="Normal 3 10 2" xfId="1197"/>
    <cellStyle name="Normal 3 10 3" xfId="3185"/>
    <cellStyle name="Normal 3 10 4" xfId="3225"/>
    <cellStyle name="Normal 3 10 5" xfId="3609"/>
    <cellStyle name="Normal 3 10 6" xfId="6112"/>
    <cellStyle name="Normal 3 10 7" xfId="7694"/>
    <cellStyle name="Normal 3 10 8" xfId="8740"/>
    <cellStyle name="Normal 3 11" xfId="404"/>
    <cellStyle name="Normal 3 12" xfId="1230"/>
    <cellStyle name="Normal 3 13" xfId="1149"/>
    <cellStyle name="Normal 3 14" xfId="1134"/>
    <cellStyle name="Normal 3 15" xfId="1186"/>
    <cellStyle name="Normal 3 16" xfId="1180"/>
    <cellStyle name="Normal 3 17" xfId="1127"/>
    <cellStyle name="Normal 3 18" xfId="1107"/>
    <cellStyle name="Normal 3 19" xfId="1110"/>
    <cellStyle name="Normal 3 2" xfId="85"/>
    <cellStyle name="Normal 3 2 10" xfId="1173"/>
    <cellStyle name="Normal 3 2 11" xfId="1154"/>
    <cellStyle name="Normal 3 2 12" xfId="1088"/>
    <cellStyle name="Normal 3 2 13" xfId="1129"/>
    <cellStyle name="Normal 3 2 14" xfId="1175"/>
    <cellStyle name="Normal 3 2 15" xfId="1192"/>
    <cellStyle name="Normal 3 2 16" xfId="1097"/>
    <cellStyle name="Normal 3 2 17" xfId="1117"/>
    <cellStyle name="Normal 3 2 18" xfId="1105"/>
    <cellStyle name="Normal 3 2 19" xfId="1245"/>
    <cellStyle name="Normal 3 2 2" xfId="87"/>
    <cellStyle name="Normal 3 2 2 2" xfId="783"/>
    <cellStyle name="Normal 3 2 2 2 2" xfId="803"/>
    <cellStyle name="Normal 3 2 2 2 3" xfId="3133"/>
    <cellStyle name="Normal 3 2 2 2 4" xfId="3260"/>
    <cellStyle name="Normal 3 2 2 3" xfId="845"/>
    <cellStyle name="Normal 3 2 2 4" xfId="2441"/>
    <cellStyle name="Normal 3 2 2 5" xfId="2443"/>
    <cellStyle name="Normal 3 2 2 6" xfId="2426"/>
    <cellStyle name="Normal 3 2 2 7" xfId="3127"/>
    <cellStyle name="Normal 3 2 2 8" xfId="3142"/>
    <cellStyle name="Normal 3 2 20" xfId="810"/>
    <cellStyle name="Normal 3 2 21" xfId="2425"/>
    <cellStyle name="Normal 3 2 22" xfId="2716"/>
    <cellStyle name="Normal 3 2 23" xfId="2936"/>
    <cellStyle name="Normal 3 2 24" xfId="3077"/>
    <cellStyle name="Normal 3 2 25" xfId="3259"/>
    <cellStyle name="Normal 3 2 26" xfId="3626"/>
    <cellStyle name="Normal 3 2 3" xfId="104"/>
    <cellStyle name="Normal 3 2 4" xfId="242"/>
    <cellStyle name="Normal 3 2 4 2" xfId="1054"/>
    <cellStyle name="Normal 3 2 4 3" xfId="3154"/>
    <cellStyle name="Normal 3 2 4 4" xfId="3217"/>
    <cellStyle name="Normal 3 2 4 5" xfId="3584"/>
    <cellStyle name="Normal 3 2 4 6" xfId="6150"/>
    <cellStyle name="Normal 3 2 4 7" xfId="7732"/>
    <cellStyle name="Normal 3 2 4 8" xfId="8741"/>
    <cellStyle name="Normal 3 2 5" xfId="406"/>
    <cellStyle name="Normal 3 2 6" xfId="757"/>
    <cellStyle name="Normal 3 2 7" xfId="1140"/>
    <cellStyle name="Normal 3 2 8" xfId="1135"/>
    <cellStyle name="Normal 3 2 9" xfId="1169"/>
    <cellStyle name="Normal 3 20" xfId="1084"/>
    <cellStyle name="Normal 3 21" xfId="1243"/>
    <cellStyle name="Normal 3 22" xfId="725"/>
    <cellStyle name="Normal 3 23" xfId="1992"/>
    <cellStyle name="Normal 3 24" xfId="2141"/>
    <cellStyle name="Normal 3 25" xfId="2207"/>
    <cellStyle name="Normal 3 26" xfId="2251"/>
    <cellStyle name="Normal 3 27" xfId="2387"/>
    <cellStyle name="Normal 3 28" xfId="2828"/>
    <cellStyle name="Normal 3 29" xfId="2974"/>
    <cellStyle name="Normal 3 3" xfId="91"/>
    <cellStyle name="Normal 3 3 2" xfId="245"/>
    <cellStyle name="Normal 3 3 2 2" xfId="1248"/>
    <cellStyle name="Normal 3 3 2 3" xfId="3192"/>
    <cellStyle name="Normal 3 3 2 4" xfId="3080"/>
    <cellStyle name="Normal 3 3 2 5" xfId="3616"/>
    <cellStyle name="Normal 3 3 2 6" xfId="6170"/>
    <cellStyle name="Normal 3 3 2 7" xfId="7749"/>
    <cellStyle name="Normal 3 3 2 8" xfId="8742"/>
    <cellStyle name="Normal 3 3 3" xfId="468"/>
    <cellStyle name="Normal 3 3 4" xfId="3085"/>
    <cellStyle name="Normal 3 3 5" xfId="3126"/>
    <cellStyle name="Normal 3 3 6" xfId="3378"/>
    <cellStyle name="Normal 3 3 7" xfId="3629"/>
    <cellStyle name="Normal 3 30" xfId="3075"/>
    <cellStyle name="Normal 3 31" xfId="3242"/>
    <cellStyle name="Normal 3 32" xfId="3327"/>
    <cellStyle name="Normal 3 32 2" xfId="7756"/>
    <cellStyle name="Normal 3 32 3" xfId="8743"/>
    <cellStyle name="Normal 3 33" xfId="3624"/>
    <cellStyle name="Normal 3 4" xfId="93"/>
    <cellStyle name="Normal 3 4 2" xfId="247"/>
    <cellStyle name="Normal 3 4 2 2" xfId="1250"/>
    <cellStyle name="Normal 3 4 2 3" xfId="3193"/>
    <cellStyle name="Normal 3 4 2 4" xfId="3221"/>
    <cellStyle name="Normal 3 4 2 5" xfId="3617"/>
    <cellStyle name="Normal 3 4 2 6" xfId="6176"/>
    <cellStyle name="Normal 3 4 2 7" xfId="7758"/>
    <cellStyle name="Normal 3 4 2 8" xfId="8744"/>
    <cellStyle name="Normal 3 4 3" xfId="490"/>
    <cellStyle name="Normal 3 4 4" xfId="3091"/>
    <cellStyle name="Normal 3 4 5" xfId="3248"/>
    <cellStyle name="Normal 3 4 6" xfId="3396"/>
    <cellStyle name="Normal 3 4 7" xfId="3631"/>
    <cellStyle name="Normal 3 5" xfId="95"/>
    <cellStyle name="Normal 3 5 10" xfId="3633"/>
    <cellStyle name="Normal 3 5 2" xfId="249"/>
    <cellStyle name="Normal 3 5 2 2" xfId="1047"/>
    <cellStyle name="Normal 3 5 2 2 2" xfId="1251"/>
    <cellStyle name="Normal 3 5 2 2 3" xfId="3194"/>
    <cellStyle name="Normal 3 5 2 2 4" xfId="3220"/>
    <cellStyle name="Normal 3 5 2 3" xfId="1567"/>
    <cellStyle name="Normal 3 5 2 4" xfId="3148"/>
    <cellStyle name="Normal 3 5 2 5" xfId="3236"/>
    <cellStyle name="Normal 3 5 2 6" xfId="3618"/>
    <cellStyle name="Normal 3 5 2 7" xfId="6186"/>
    <cellStyle name="Normal 3 5 2 8" xfId="7768"/>
    <cellStyle name="Normal 3 5 2 9" xfId="8745"/>
    <cellStyle name="Normal 3 5 3" xfId="745"/>
    <cellStyle name="Normal 3 5 3 2" xfId="1495"/>
    <cellStyle name="Normal 3 5 3 3" xfId="3208"/>
    <cellStyle name="Normal 3 5 3 4" xfId="3219"/>
    <cellStyle name="Normal 3 5 4" xfId="2711"/>
    <cellStyle name="Normal 3 5 5" xfId="2933"/>
    <cellStyle name="Normal 3 5 6" xfId="3047"/>
    <cellStyle name="Normal 3 5 7" xfId="3114"/>
    <cellStyle name="Normal 3 5 8" xfId="3276"/>
    <cellStyle name="Normal 3 5 9" xfId="3577"/>
    <cellStyle name="Normal 3 6" xfId="97"/>
    <cellStyle name="Normal 3 6 2" xfId="251"/>
    <cellStyle name="Normal 3 6 2 2" xfId="1252"/>
    <cellStyle name="Normal 3 6 2 3" xfId="3195"/>
    <cellStyle name="Normal 3 6 2 4" xfId="307"/>
    <cellStyle name="Normal 3 6 2 5" xfId="3619"/>
    <cellStyle name="Normal 3 6 2 6" xfId="6203"/>
    <cellStyle name="Normal 3 6 2 7" xfId="7785"/>
    <cellStyle name="Normal 3 6 2 8" xfId="8746"/>
    <cellStyle name="Normal 3 6 3" xfId="753"/>
    <cellStyle name="Normal 3 6 4" xfId="3117"/>
    <cellStyle name="Normal 3 6 5" xfId="3144"/>
    <cellStyle name="Normal 3 6 6" xfId="3332"/>
    <cellStyle name="Normal 3 6 7" xfId="3635"/>
    <cellStyle name="Normal 3 7" xfId="99"/>
    <cellStyle name="Normal 3 7 2" xfId="253"/>
    <cellStyle name="Normal 3 7 2 2" xfId="1253"/>
    <cellStyle name="Normal 3 7 2 3" xfId="3196"/>
    <cellStyle name="Normal 3 7 2 4" xfId="310"/>
    <cellStyle name="Normal 3 7 2 5" xfId="3620"/>
    <cellStyle name="Normal 3 7 2 6" xfId="6207"/>
    <cellStyle name="Normal 3 7 2 7" xfId="7787"/>
    <cellStyle name="Normal 3 7 2 8" xfId="8747"/>
    <cellStyle name="Normal 3 7 3" xfId="1053"/>
    <cellStyle name="Normal 3 7 4" xfId="3153"/>
    <cellStyle name="Normal 3 7 5" xfId="3218"/>
    <cellStyle name="Normal 3 7 6" xfId="3583"/>
    <cellStyle name="Normal 3 7 7" xfId="3637"/>
    <cellStyle name="Normal 3 8" xfId="101"/>
    <cellStyle name="Normal 3 8 2" xfId="255"/>
    <cellStyle name="Normal 3 8 2 2" xfId="1254"/>
    <cellStyle name="Normal 3 8 2 3" xfId="3197"/>
    <cellStyle name="Normal 3 8 2 4" xfId="3201"/>
    <cellStyle name="Normal 3 8 2 5" xfId="3621"/>
    <cellStyle name="Normal 3 8 2 6" xfId="6214"/>
    <cellStyle name="Normal 3 8 2 7" xfId="7796"/>
    <cellStyle name="Normal 3 8 2 8" xfId="8748"/>
    <cellStyle name="Normal 3 8 3" xfId="759"/>
    <cellStyle name="Normal 3 8 4" xfId="3120"/>
    <cellStyle name="Normal 3 8 5" xfId="3203"/>
    <cellStyle name="Normal 3 8 6" xfId="3335"/>
    <cellStyle name="Normal 3 8 7" xfId="3639"/>
    <cellStyle name="Normal 3 9" xfId="102"/>
    <cellStyle name="Normal 30" xfId="16"/>
    <cellStyle name="Normal 30 10" xfId="3289"/>
    <cellStyle name="Normal 30 10 2" xfId="6225"/>
    <cellStyle name="Normal 30 10 3" xfId="7807"/>
    <cellStyle name="Normal 30 10 4" xfId="8749"/>
    <cellStyle name="Normal 30 11" xfId="3399"/>
    <cellStyle name="Normal 30 11 2" xfId="6226"/>
    <cellStyle name="Normal 30 11 3" xfId="7808"/>
    <cellStyle name="Normal 30 11 4" xfId="8750"/>
    <cellStyle name="Normal 30 2" xfId="493"/>
    <cellStyle name="Normal 30 2 2" xfId="537"/>
    <cellStyle name="Normal 30 2 3" xfId="3098"/>
    <cellStyle name="Normal 30 2 4" xfId="3112"/>
    <cellStyle name="Normal 30 2 5" xfId="3438"/>
    <cellStyle name="Normal 30 2 6" xfId="6227"/>
    <cellStyle name="Normal 30 2 7" xfId="7809"/>
    <cellStyle name="Normal 30 2 8" xfId="8751"/>
    <cellStyle name="Normal 30 3" xfId="511"/>
    <cellStyle name="Normal 30 4" xfId="869"/>
    <cellStyle name="Normal 30 4 2" xfId="6233"/>
    <cellStyle name="Normal 30 4 3" xfId="7815"/>
    <cellStyle name="Normal 30 4 4" xfId="8752"/>
    <cellStyle name="Normal 30 5" xfId="1314"/>
    <cellStyle name="Normal 30 5 2" xfId="6234"/>
    <cellStyle name="Normal 30 5 3" xfId="7816"/>
    <cellStyle name="Normal 30 5 4" xfId="8753"/>
    <cellStyle name="Normal 30 6" xfId="2526"/>
    <cellStyle name="Normal 30 6 2" xfId="6235"/>
    <cellStyle name="Normal 30 6 3" xfId="7817"/>
    <cellStyle name="Normal 30 6 4" xfId="8754"/>
    <cellStyle name="Normal 30 7" xfId="2376"/>
    <cellStyle name="Normal 30 7 2" xfId="6236"/>
    <cellStyle name="Normal 30 7 3" xfId="7818"/>
    <cellStyle name="Normal 30 7 4" xfId="8755"/>
    <cellStyle name="Normal 30 8" xfId="2524"/>
    <cellStyle name="Normal 30 8 2" xfId="6237"/>
    <cellStyle name="Normal 30 8 3" xfId="7819"/>
    <cellStyle name="Normal 30 8 4" xfId="8756"/>
    <cellStyle name="Normal 30 9" xfId="3094"/>
    <cellStyle name="Normal 30 9 2" xfId="6238"/>
    <cellStyle name="Normal 30 9 3" xfId="7820"/>
    <cellStyle name="Normal 30 9 4" xfId="8757"/>
    <cellStyle name="Normal 31" xfId="15"/>
    <cellStyle name="Normal 31 2" xfId="573"/>
    <cellStyle name="Normal 31 2 2" xfId="6240"/>
    <cellStyle name="Normal 31 2 3" xfId="7822"/>
    <cellStyle name="Normal 31 2 4" xfId="8758"/>
    <cellStyle name="Normal 31 3" xfId="1394"/>
    <cellStyle name="Normal 31 3 2" xfId="6241"/>
    <cellStyle name="Normal 31 3 3" xfId="7823"/>
    <cellStyle name="Normal 31 3 4" xfId="8759"/>
    <cellStyle name="Normal 31 4" xfId="2608"/>
    <cellStyle name="Normal 31 4 2" xfId="6242"/>
    <cellStyle name="Normal 31 4 3" xfId="7824"/>
    <cellStyle name="Normal 31 4 4" xfId="8760"/>
    <cellStyle name="Normal 31 5" xfId="2486"/>
    <cellStyle name="Normal 31 5 2" xfId="6243"/>
    <cellStyle name="Normal 31 5 3" xfId="7825"/>
    <cellStyle name="Normal 31 5 4" xfId="8761"/>
    <cellStyle name="Normal 31 6" xfId="2871"/>
    <cellStyle name="Normal 31 6 2" xfId="6244"/>
    <cellStyle name="Normal 31 6 3" xfId="7826"/>
    <cellStyle name="Normal 31 6 4" xfId="8762"/>
    <cellStyle name="Normal 31 7" xfId="3102"/>
    <cellStyle name="Normal 31 7 2" xfId="6245"/>
    <cellStyle name="Normal 31 7 3" xfId="7827"/>
    <cellStyle name="Normal 31 7 4" xfId="8763"/>
    <cellStyle name="Normal 31 8" xfId="3206"/>
    <cellStyle name="Normal 31 8 2" xfId="6246"/>
    <cellStyle name="Normal 31 8 3" xfId="7828"/>
    <cellStyle name="Normal 31 8 4" xfId="8764"/>
    <cellStyle name="Normal 31 9" xfId="3475"/>
    <cellStyle name="Normal 31 9 2" xfId="6247"/>
    <cellStyle name="Normal 31 9 3" xfId="7829"/>
    <cellStyle name="Normal 31 9 4" xfId="8765"/>
    <cellStyle name="Normal 32" xfId="14"/>
    <cellStyle name="Normal 32 2" xfId="629"/>
    <cellStyle name="Normal 32 2 2" xfId="6249"/>
    <cellStyle name="Normal 32 2 3" xfId="7831"/>
    <cellStyle name="Normal 32 2 4" xfId="8766"/>
    <cellStyle name="Normal 32 3" xfId="1450"/>
    <cellStyle name="Normal 32 3 2" xfId="6250"/>
    <cellStyle name="Normal 32 3 3" xfId="7832"/>
    <cellStyle name="Normal 32 3 4" xfId="8767"/>
    <cellStyle name="Normal 32 4" xfId="2666"/>
    <cellStyle name="Normal 32 4 2" xfId="6251"/>
    <cellStyle name="Normal 32 4 3" xfId="7833"/>
    <cellStyle name="Normal 32 4 4" xfId="8768"/>
    <cellStyle name="Normal 32 5" xfId="2889"/>
    <cellStyle name="Normal 32 5 2" xfId="6252"/>
    <cellStyle name="Normal 32 5 3" xfId="7834"/>
    <cellStyle name="Normal 32 5 4" xfId="8769"/>
    <cellStyle name="Normal 32 6" xfId="3003"/>
    <cellStyle name="Normal 32 6 2" xfId="6253"/>
    <cellStyle name="Normal 32 6 3" xfId="7835"/>
    <cellStyle name="Normal 32 6 4" xfId="8770"/>
    <cellStyle name="Normal 32 7" xfId="3107"/>
    <cellStyle name="Normal 32 7 2" xfId="6254"/>
    <cellStyle name="Normal 32 7 3" xfId="7836"/>
    <cellStyle name="Normal 32 7 4" xfId="8771"/>
    <cellStyle name="Normal 32 8" xfId="3164"/>
    <cellStyle name="Normal 32 8 2" xfId="6255"/>
    <cellStyle name="Normal 32 8 3" xfId="7837"/>
    <cellStyle name="Normal 32 8 4" xfId="8772"/>
    <cellStyle name="Normal 32 9" xfId="3533"/>
    <cellStyle name="Normal 32 9 2" xfId="6256"/>
    <cellStyle name="Normal 32 9 3" xfId="7838"/>
    <cellStyle name="Normal 32 9 4" xfId="8773"/>
    <cellStyle name="Normal 33" xfId="13"/>
    <cellStyle name="Normal 33 2" xfId="633"/>
    <cellStyle name="Normal 33 2 2" xfId="6258"/>
    <cellStyle name="Normal 33 2 3" xfId="7840"/>
    <cellStyle name="Normal 33 2 4" xfId="8774"/>
    <cellStyle name="Normal 33 3" xfId="1454"/>
    <cellStyle name="Normal 33 3 2" xfId="6259"/>
    <cellStyle name="Normal 33 3 3" xfId="7841"/>
    <cellStyle name="Normal 33 3 4" xfId="8775"/>
    <cellStyle name="Normal 33 4" xfId="2670"/>
    <cellStyle name="Normal 33 4 2" xfId="6260"/>
    <cellStyle name="Normal 33 4 3" xfId="7842"/>
    <cellStyle name="Normal 33 4 4" xfId="8776"/>
    <cellStyle name="Normal 33 5" xfId="2893"/>
    <cellStyle name="Normal 33 5 2" xfId="6261"/>
    <cellStyle name="Normal 33 5 3" xfId="7843"/>
    <cellStyle name="Normal 33 5 4" xfId="8777"/>
    <cellStyle name="Normal 33 6" xfId="3007"/>
    <cellStyle name="Normal 33 6 2" xfId="6262"/>
    <cellStyle name="Normal 33 6 3" xfId="7844"/>
    <cellStyle name="Normal 33 6 4" xfId="8778"/>
    <cellStyle name="Normal 33 7" xfId="3109"/>
    <cellStyle name="Normal 33 7 2" xfId="6263"/>
    <cellStyle name="Normal 33 7 3" xfId="7845"/>
    <cellStyle name="Normal 33 7 4" xfId="8779"/>
    <cellStyle name="Normal 33 8" xfId="3174"/>
    <cellStyle name="Normal 33 8 2" xfId="6264"/>
    <cellStyle name="Normal 33 8 3" xfId="7846"/>
    <cellStyle name="Normal 33 8 4" xfId="8780"/>
    <cellStyle name="Normal 33 9" xfId="3537"/>
    <cellStyle name="Normal 33 9 2" xfId="6265"/>
    <cellStyle name="Normal 33 9 3" xfId="7847"/>
    <cellStyle name="Normal 33 9 4" xfId="8781"/>
    <cellStyle name="Normal 34" xfId="12"/>
    <cellStyle name="Normal 34 2" xfId="632"/>
    <cellStyle name="Normal 34 2 2" xfId="6267"/>
    <cellStyle name="Normal 34 2 3" xfId="7849"/>
    <cellStyle name="Normal 34 2 4" xfId="8782"/>
    <cellStyle name="Normal 34 3" xfId="1453"/>
    <cellStyle name="Normal 34 3 2" xfId="6268"/>
    <cellStyle name="Normal 34 3 3" xfId="7850"/>
    <cellStyle name="Normal 34 3 4" xfId="8783"/>
    <cellStyle name="Normal 34 4" xfId="2669"/>
    <cellStyle name="Normal 34 4 2" xfId="6269"/>
    <cellStyle name="Normal 34 4 3" xfId="7851"/>
    <cellStyle name="Normal 34 4 4" xfId="8784"/>
    <cellStyle name="Normal 34 5" xfId="2892"/>
    <cellStyle name="Normal 34 5 2" xfId="6270"/>
    <cellStyle name="Normal 34 5 3" xfId="7852"/>
    <cellStyle name="Normal 34 5 4" xfId="8785"/>
    <cellStyle name="Normal 34 6" xfId="3006"/>
    <cellStyle name="Normal 34 6 2" xfId="6271"/>
    <cellStyle name="Normal 34 6 3" xfId="7853"/>
    <cellStyle name="Normal 34 6 4" xfId="8786"/>
    <cellStyle name="Normal 34 7" xfId="3108"/>
    <cellStyle name="Normal 34 7 2" xfId="6272"/>
    <cellStyle name="Normal 34 7 3" xfId="7854"/>
    <cellStyle name="Normal 34 7 4" xfId="8787"/>
    <cellStyle name="Normal 34 8" xfId="3190"/>
    <cellStyle name="Normal 34 8 2" xfId="6273"/>
    <cellStyle name="Normal 34 8 3" xfId="7855"/>
    <cellStyle name="Normal 34 8 4" xfId="8788"/>
    <cellStyle name="Normal 34 9" xfId="3536"/>
    <cellStyle name="Normal 34 9 2" xfId="6274"/>
    <cellStyle name="Normal 34 9 3" xfId="7856"/>
    <cellStyle name="Normal 34 9 4" xfId="8789"/>
    <cellStyle name="Normal 35" xfId="11"/>
    <cellStyle name="Normal 35 2" xfId="764"/>
    <cellStyle name="Normal 35 3" xfId="720"/>
    <cellStyle name="Normal 35 4" xfId="2405"/>
    <cellStyle name="Normal 35 5" xfId="2440"/>
    <cellStyle name="Normal 35 6" xfId="2455"/>
    <cellStyle name="Normal 35 7" xfId="3338"/>
    <cellStyle name="Normal 35 7 2" xfId="7863"/>
    <cellStyle name="Normal 35 7 3" xfId="8790"/>
    <cellStyle name="Normal 36" xfId="10"/>
    <cellStyle name="Normal 36 2" xfId="1059"/>
    <cellStyle name="Normal 36 3" xfId="3156"/>
    <cellStyle name="Normal 36 4" xfId="3250"/>
    <cellStyle name="Normal 36 5" xfId="3586"/>
    <cellStyle name="Normal 37" xfId="9"/>
    <cellStyle name="Normal 37 2" xfId="761"/>
    <cellStyle name="Normal 37 3" xfId="3121"/>
    <cellStyle name="Normal 37 4" xfId="3281"/>
    <cellStyle name="Normal 37 5" xfId="3336"/>
    <cellStyle name="Normal 38" xfId="8"/>
    <cellStyle name="Normal 38 2" xfId="1142"/>
    <cellStyle name="Normal 38 3" xfId="3172"/>
    <cellStyle name="Normal 38 4" xfId="3214"/>
    <cellStyle name="Normal 38 5" xfId="3598"/>
    <cellStyle name="Normal 39" xfId="7"/>
    <cellStyle name="Normal 39 2" xfId="1216"/>
    <cellStyle name="Normal 39 3" xfId="3189"/>
    <cellStyle name="Normal 39 4" xfId="3223"/>
    <cellStyle name="Normal 39 5" xfId="3613"/>
    <cellStyle name="Normal 4" xfId="42"/>
    <cellStyle name="Normal 4 10" xfId="1993"/>
    <cellStyle name="Normal 4 11" xfId="2142"/>
    <cellStyle name="Normal 4 12" xfId="2208"/>
    <cellStyle name="Normal 4 13" xfId="2252"/>
    <cellStyle name="Normal 4 14" xfId="2388"/>
    <cellStyle name="Normal 4 14 2" xfId="6307"/>
    <cellStyle name="Normal 4 14 3" xfId="7889"/>
    <cellStyle name="Normal 4 14 4" xfId="8791"/>
    <cellStyle name="Normal 4 15" xfId="2770"/>
    <cellStyle name="Normal 4 15 2" xfId="6308"/>
    <cellStyle name="Normal 4 15 3" xfId="7890"/>
    <cellStyle name="Normal 4 15 4" xfId="8792"/>
    <cellStyle name="Normal 4 16" xfId="2956"/>
    <cellStyle name="Normal 4 16 2" xfId="6309"/>
    <cellStyle name="Normal 4 16 3" xfId="7891"/>
    <cellStyle name="Normal 4 16 4" xfId="8793"/>
    <cellStyle name="Normal 4 17" xfId="3065"/>
    <cellStyle name="Normal 4 17 2" xfId="6310"/>
    <cellStyle name="Normal 4 17 3" xfId="7892"/>
    <cellStyle name="Normal 4 17 4" xfId="8794"/>
    <cellStyle name="Normal 4 18" xfId="3275"/>
    <cellStyle name="Normal 4 18 2" xfId="6311"/>
    <cellStyle name="Normal 4 18 3" xfId="7893"/>
    <cellStyle name="Normal 4 18 4" xfId="8795"/>
    <cellStyle name="Normal 4 19" xfId="3328"/>
    <cellStyle name="Normal 4 19 2" xfId="6312"/>
    <cellStyle name="Normal 4 19 3" xfId="7894"/>
    <cellStyle name="Normal 4 19 4" xfId="8796"/>
    <cellStyle name="Normal 4 2" xfId="90"/>
    <cellStyle name="Normal 4 2 10" xfId="2420"/>
    <cellStyle name="Normal 4 2 10 2" xfId="6314"/>
    <cellStyle name="Normal 4 2 10 3" xfId="7896"/>
    <cellStyle name="Normal 4 2 10 4" xfId="8797"/>
    <cellStyle name="Normal 4 2 11" xfId="2782"/>
    <cellStyle name="Normal 4 2 11 2" xfId="6315"/>
    <cellStyle name="Normal 4 2 11 3" xfId="7897"/>
    <cellStyle name="Normal 4 2 11 4" xfId="8798"/>
    <cellStyle name="Normal 4 2 12" xfId="2958"/>
    <cellStyle name="Normal 4 2 12 2" xfId="6316"/>
    <cellStyle name="Normal 4 2 12 3" xfId="7898"/>
    <cellStyle name="Normal 4 2 12 4" xfId="8799"/>
    <cellStyle name="Normal 4 2 13" xfId="3074"/>
    <cellStyle name="Normal 4 2 13 2" xfId="6317"/>
    <cellStyle name="Normal 4 2 13 3" xfId="7899"/>
    <cellStyle name="Normal 4 2 13 4" xfId="8800"/>
    <cellStyle name="Normal 4 2 14" xfId="3266"/>
    <cellStyle name="Normal 4 2 14 2" xfId="6318"/>
    <cellStyle name="Normal 4 2 14 3" xfId="7900"/>
    <cellStyle name="Normal 4 2 14 4" xfId="8801"/>
    <cellStyle name="Normal 4 2 15" xfId="3353"/>
    <cellStyle name="Normal 4 2 15 2" xfId="6319"/>
    <cellStyle name="Normal 4 2 15 3" xfId="7901"/>
    <cellStyle name="Normal 4 2 15 4" xfId="8802"/>
    <cellStyle name="Normal 4 2 2" xfId="399"/>
    <cellStyle name="Normal 4 2 2 10" xfId="8803"/>
    <cellStyle name="Normal 4 2 2 2" xfId="927"/>
    <cellStyle name="Normal 4 2 2 2 2" xfId="6321"/>
    <cellStyle name="Normal 4 2 2 2 3" xfId="7903"/>
    <cellStyle name="Normal 4 2 2 2 4" xfId="8804"/>
    <cellStyle name="Normal 4 2 2 3" xfId="1373"/>
    <cellStyle name="Normal 4 2 2 3 2" xfId="6322"/>
    <cellStyle name="Normal 4 2 2 3 3" xfId="7904"/>
    <cellStyle name="Normal 4 2 2 3 4" xfId="8805"/>
    <cellStyle name="Normal 4 2 2 4" xfId="2587"/>
    <cellStyle name="Normal 4 2 2 4 2" xfId="6323"/>
    <cellStyle name="Normal 4 2 2 4 3" xfId="7905"/>
    <cellStyle name="Normal 4 2 2 4 4" xfId="8806"/>
    <cellStyle name="Normal 4 2 2 5" xfId="2288"/>
    <cellStyle name="Normal 4 2 2 5 2" xfId="6324"/>
    <cellStyle name="Normal 4 2 2 5 3" xfId="7906"/>
    <cellStyle name="Normal 4 2 2 5 4" xfId="8807"/>
    <cellStyle name="Normal 4 2 2 6" xfId="2519"/>
    <cellStyle name="Normal 4 2 2 6 2" xfId="6325"/>
    <cellStyle name="Normal 4 2 2 6 3" xfId="7907"/>
    <cellStyle name="Normal 4 2 2 6 4" xfId="8808"/>
    <cellStyle name="Normal 4 2 2 7" xfId="3454"/>
    <cellStyle name="Normal 4 2 2 7 2" xfId="6326"/>
    <cellStyle name="Normal 4 2 2 7 3" xfId="7908"/>
    <cellStyle name="Normal 4 2 2 7 4" xfId="8809"/>
    <cellStyle name="Normal 4 2 2 8" xfId="6320"/>
    <cellStyle name="Normal 4 2 2 9" xfId="7902"/>
    <cellStyle name="Normal 4 2 3" xfId="559"/>
    <cellStyle name="Normal 4 2 3 10" xfId="8810"/>
    <cellStyle name="Normal 4 2 3 2" xfId="934"/>
    <cellStyle name="Normal 4 2 3 2 2" xfId="6328"/>
    <cellStyle name="Normal 4 2 3 2 3" xfId="7910"/>
    <cellStyle name="Normal 4 2 3 2 4" xfId="8811"/>
    <cellStyle name="Normal 4 2 3 3" xfId="1380"/>
    <cellStyle name="Normal 4 2 3 3 2" xfId="6329"/>
    <cellStyle name="Normal 4 2 3 3 3" xfId="7911"/>
    <cellStyle name="Normal 4 2 3 3 4" xfId="8812"/>
    <cellStyle name="Normal 4 2 3 4" xfId="2594"/>
    <cellStyle name="Normal 4 2 3 4 2" xfId="6330"/>
    <cellStyle name="Normal 4 2 3 4 3" xfId="7912"/>
    <cellStyle name="Normal 4 2 3 4 4" xfId="8813"/>
    <cellStyle name="Normal 4 2 3 5" xfId="2343"/>
    <cellStyle name="Normal 4 2 3 5 2" xfId="6331"/>
    <cellStyle name="Normal 4 2 3 5 3" xfId="7913"/>
    <cellStyle name="Normal 4 2 3 5 4" xfId="8814"/>
    <cellStyle name="Normal 4 2 3 6" xfId="2862"/>
    <cellStyle name="Normal 4 2 3 6 2" xfId="6332"/>
    <cellStyle name="Normal 4 2 3 6 3" xfId="7914"/>
    <cellStyle name="Normal 4 2 3 6 4" xfId="8815"/>
    <cellStyle name="Normal 4 2 3 7" xfId="3461"/>
    <cellStyle name="Normal 4 2 3 7 2" xfId="6333"/>
    <cellStyle name="Normal 4 2 3 7 3" xfId="7915"/>
    <cellStyle name="Normal 4 2 3 7 4" xfId="8816"/>
    <cellStyle name="Normal 4 2 3 8" xfId="6327"/>
    <cellStyle name="Normal 4 2 3 9" xfId="7909"/>
    <cellStyle name="Normal 4 2 4" xfId="779"/>
    <cellStyle name="Normal 4 2 4 2" xfId="6334"/>
    <cellStyle name="Normal 4 2 4 3" xfId="7916"/>
    <cellStyle name="Normal 4 2 4 4" xfId="8817"/>
    <cellStyle name="Normal 4 2 5" xfId="712"/>
    <cellStyle name="Normal 4 2 5 2" xfId="6335"/>
    <cellStyle name="Normal 4 2 5 3" xfId="7917"/>
    <cellStyle name="Normal 4 2 5 4" xfId="8818"/>
    <cellStyle name="Normal 4 2 6" xfId="1994"/>
    <cellStyle name="Normal 4 2 6 2" xfId="6336"/>
    <cellStyle name="Normal 4 2 6 3" xfId="7918"/>
    <cellStyle name="Normal 4 2 6 4" xfId="8819"/>
    <cellStyle name="Normal 4 2 7" xfId="2143"/>
    <cellStyle name="Normal 4 2 7 2" xfId="6337"/>
    <cellStyle name="Normal 4 2 7 3" xfId="7919"/>
    <cellStyle name="Normal 4 2 7 4" xfId="8820"/>
    <cellStyle name="Normal 4 2 8" xfId="2209"/>
    <cellStyle name="Normal 4 2 8 2" xfId="6338"/>
    <cellStyle name="Normal 4 2 8 3" xfId="7920"/>
    <cellStyle name="Normal 4 2 8 4" xfId="8821"/>
    <cellStyle name="Normal 4 2 9" xfId="2253"/>
    <cellStyle name="Normal 4 2 9 2" xfId="6339"/>
    <cellStyle name="Normal 4 2 9 3" xfId="7921"/>
    <cellStyle name="Normal 4 2 9 4" xfId="8822"/>
    <cellStyle name="Normal 4 20" xfId="3628"/>
    <cellStyle name="Normal 4 3" xfId="105"/>
    <cellStyle name="Normal 4 3 2" xfId="405"/>
    <cellStyle name="Normal 4 3 3" xfId="3076"/>
    <cellStyle name="Normal 4 3 4" xfId="3278"/>
    <cellStyle name="Normal 4 3 5" xfId="3359"/>
    <cellStyle name="Normal 4 4" xfId="244"/>
    <cellStyle name="Normal 4 4 10" xfId="3262"/>
    <cellStyle name="Normal 4 4 10 2" xfId="6342"/>
    <cellStyle name="Normal 4 4 10 3" xfId="7923"/>
    <cellStyle name="Normal 4 4 10 4" xfId="8824"/>
    <cellStyle name="Normal 4 4 11" xfId="3379"/>
    <cellStyle name="Normal 4 4 11 2" xfId="6343"/>
    <cellStyle name="Normal 4 4 11 3" xfId="7924"/>
    <cellStyle name="Normal 4 4 11 4" xfId="8825"/>
    <cellStyle name="Normal 4 4 12" xfId="6341"/>
    <cellStyle name="Normal 4 4 13" xfId="7922"/>
    <cellStyle name="Normal 4 4 14" xfId="8823"/>
    <cellStyle name="Normal 4 4 2" xfId="469"/>
    <cellStyle name="Normal 4 4 2 10" xfId="8826"/>
    <cellStyle name="Normal 4 4 2 2" xfId="956"/>
    <cellStyle name="Normal 4 4 2 2 2" xfId="6345"/>
    <cellStyle name="Normal 4 4 2 2 3" xfId="7926"/>
    <cellStyle name="Normal 4 4 2 2 4" xfId="8827"/>
    <cellStyle name="Normal 4 4 2 3" xfId="1403"/>
    <cellStyle name="Normal 4 4 2 3 2" xfId="6346"/>
    <cellStyle name="Normal 4 4 2 3 3" xfId="7927"/>
    <cellStyle name="Normal 4 4 2 3 4" xfId="8828"/>
    <cellStyle name="Normal 4 4 2 4" xfId="2617"/>
    <cellStyle name="Normal 4 4 2 4 2" xfId="6347"/>
    <cellStyle name="Normal 4 4 2 4 3" xfId="7928"/>
    <cellStyle name="Normal 4 4 2 4 4" xfId="8829"/>
    <cellStyle name="Normal 4 4 2 5" xfId="2332"/>
    <cellStyle name="Normal 4 4 2 5 2" xfId="6348"/>
    <cellStyle name="Normal 4 4 2 5 3" xfId="7929"/>
    <cellStyle name="Normal 4 4 2 5 4" xfId="8830"/>
    <cellStyle name="Normal 4 4 2 6" xfId="2745"/>
    <cellStyle name="Normal 4 4 2 6 2" xfId="6349"/>
    <cellStyle name="Normal 4 4 2 6 3" xfId="7930"/>
    <cellStyle name="Normal 4 4 2 6 4" xfId="8831"/>
    <cellStyle name="Normal 4 4 2 7" xfId="3484"/>
    <cellStyle name="Normal 4 4 2 7 2" xfId="6350"/>
    <cellStyle name="Normal 4 4 2 7 3" xfId="7931"/>
    <cellStyle name="Normal 4 4 2 7 4" xfId="8832"/>
    <cellStyle name="Normal 4 4 2 8" xfId="6344"/>
    <cellStyle name="Normal 4 4 2 9" xfId="7925"/>
    <cellStyle name="Normal 4 4 3" xfId="612"/>
    <cellStyle name="Normal 4 4 3 10" xfId="8833"/>
    <cellStyle name="Normal 4 4 3 2" xfId="988"/>
    <cellStyle name="Normal 4 4 3 2 2" xfId="6352"/>
    <cellStyle name="Normal 4 4 3 2 3" xfId="7933"/>
    <cellStyle name="Normal 4 4 3 2 4" xfId="8834"/>
    <cellStyle name="Normal 4 4 3 3" xfId="1433"/>
    <cellStyle name="Normal 4 4 3 3 2" xfId="6353"/>
    <cellStyle name="Normal 4 4 3 3 3" xfId="7934"/>
    <cellStyle name="Normal 4 4 3 3 4" xfId="8835"/>
    <cellStyle name="Normal 4 4 3 4" xfId="2649"/>
    <cellStyle name="Normal 4 4 3 4 2" xfId="6354"/>
    <cellStyle name="Normal 4 4 3 4 3" xfId="7935"/>
    <cellStyle name="Normal 4 4 3 4 4" xfId="8836"/>
    <cellStyle name="Normal 4 4 3 5" xfId="2499"/>
    <cellStyle name="Normal 4 4 3 5 2" xfId="6355"/>
    <cellStyle name="Normal 4 4 3 5 3" xfId="7936"/>
    <cellStyle name="Normal 4 4 3 5 4" xfId="8837"/>
    <cellStyle name="Normal 4 4 3 6" xfId="2781"/>
    <cellStyle name="Normal 4 4 3 6 2" xfId="6356"/>
    <cellStyle name="Normal 4 4 3 6 3" xfId="7937"/>
    <cellStyle name="Normal 4 4 3 6 4" xfId="8838"/>
    <cellStyle name="Normal 4 4 3 7" xfId="3516"/>
    <cellStyle name="Normal 4 4 3 7 2" xfId="6357"/>
    <cellStyle name="Normal 4 4 3 7 3" xfId="7938"/>
    <cellStyle name="Normal 4 4 3 7 4" xfId="8839"/>
    <cellStyle name="Normal 4 4 3 8" xfId="6351"/>
    <cellStyle name="Normal 4 4 3 9" xfId="7932"/>
    <cellStyle name="Normal 4 4 4" xfId="847"/>
    <cellStyle name="Normal 4 4 4 2" xfId="6358"/>
    <cellStyle name="Normal 4 4 4 3" xfId="7939"/>
    <cellStyle name="Normal 4 4 4 4" xfId="8840"/>
    <cellStyle name="Normal 4 4 5" xfId="1292"/>
    <cellStyle name="Normal 4 4 5 2" xfId="6359"/>
    <cellStyle name="Normal 4 4 5 3" xfId="7940"/>
    <cellStyle name="Normal 4 4 5 4" xfId="8841"/>
    <cellStyle name="Normal 4 4 6" xfId="2501"/>
    <cellStyle name="Normal 4 4 6 2" xfId="6360"/>
    <cellStyle name="Normal 4 4 6 3" xfId="7941"/>
    <cellStyle name="Normal 4 4 6 4" xfId="8842"/>
    <cellStyle name="Normal 4 4 7" xfId="2851"/>
    <cellStyle name="Normal 4 4 7 2" xfId="6361"/>
    <cellStyle name="Normal 4 4 7 3" xfId="7942"/>
    <cellStyle name="Normal 4 4 7 4" xfId="8843"/>
    <cellStyle name="Normal 4 4 8" xfId="2982"/>
    <cellStyle name="Normal 4 4 8 2" xfId="6362"/>
    <cellStyle name="Normal 4 4 8 3" xfId="7943"/>
    <cellStyle name="Normal 4 4 8 4" xfId="8844"/>
    <cellStyle name="Normal 4 4 9" xfId="3086"/>
    <cellStyle name="Normal 4 4 9 2" xfId="6363"/>
    <cellStyle name="Normal 4 4 9 3" xfId="7944"/>
    <cellStyle name="Normal 4 4 9 4" xfId="8845"/>
    <cellStyle name="Normal 4 5" xfId="369"/>
    <cellStyle name="Normal 4 5 10" xfId="6364"/>
    <cellStyle name="Normal 4 5 11" xfId="7945"/>
    <cellStyle name="Normal 4 5 12" xfId="8846"/>
    <cellStyle name="Normal 4 5 2" xfId="596"/>
    <cellStyle name="Normal 4 5 2 10" xfId="8847"/>
    <cellStyle name="Normal 4 5 2 2" xfId="972"/>
    <cellStyle name="Normal 4 5 2 2 2" xfId="6366"/>
    <cellStyle name="Normal 4 5 2 2 3" xfId="7947"/>
    <cellStyle name="Normal 4 5 2 2 4" xfId="8848"/>
    <cellStyle name="Normal 4 5 2 3" xfId="1419"/>
    <cellStyle name="Normal 4 5 2 3 2" xfId="6367"/>
    <cellStyle name="Normal 4 5 2 3 3" xfId="7948"/>
    <cellStyle name="Normal 4 5 2 3 4" xfId="8849"/>
    <cellStyle name="Normal 4 5 2 4" xfId="2633"/>
    <cellStyle name="Normal 4 5 2 4 2" xfId="6368"/>
    <cellStyle name="Normal 4 5 2 4 3" xfId="7949"/>
    <cellStyle name="Normal 4 5 2 4 4" xfId="8850"/>
    <cellStyle name="Normal 4 5 2 5" xfId="2321"/>
    <cellStyle name="Normal 4 5 2 5 2" xfId="6369"/>
    <cellStyle name="Normal 4 5 2 5 3" xfId="7950"/>
    <cellStyle name="Normal 4 5 2 5 4" xfId="8851"/>
    <cellStyle name="Normal 4 5 2 6" xfId="2805"/>
    <cellStyle name="Normal 4 5 2 6 2" xfId="6370"/>
    <cellStyle name="Normal 4 5 2 6 3" xfId="7951"/>
    <cellStyle name="Normal 4 5 2 6 4" xfId="8852"/>
    <cellStyle name="Normal 4 5 2 7" xfId="3500"/>
    <cellStyle name="Normal 4 5 2 7 2" xfId="6371"/>
    <cellStyle name="Normal 4 5 2 7 3" xfId="7952"/>
    <cellStyle name="Normal 4 5 2 7 4" xfId="8853"/>
    <cellStyle name="Normal 4 5 2 8" xfId="6365"/>
    <cellStyle name="Normal 4 5 2 9" xfId="7946"/>
    <cellStyle name="Normal 4 5 3" xfId="628"/>
    <cellStyle name="Normal 4 5 3 10" xfId="8854"/>
    <cellStyle name="Normal 4 5 3 2" xfId="1004"/>
    <cellStyle name="Normal 4 5 3 2 2" xfId="6373"/>
    <cellStyle name="Normal 4 5 3 2 3" xfId="7954"/>
    <cellStyle name="Normal 4 5 3 2 4" xfId="8855"/>
    <cellStyle name="Normal 4 5 3 3" xfId="1449"/>
    <cellStyle name="Normal 4 5 3 3 2" xfId="6374"/>
    <cellStyle name="Normal 4 5 3 3 3" xfId="7955"/>
    <cellStyle name="Normal 4 5 3 3 4" xfId="8856"/>
    <cellStyle name="Normal 4 5 3 4" xfId="2665"/>
    <cellStyle name="Normal 4 5 3 4 2" xfId="6375"/>
    <cellStyle name="Normal 4 5 3 4 3" xfId="7956"/>
    <cellStyle name="Normal 4 5 3 4 4" xfId="8857"/>
    <cellStyle name="Normal 4 5 3 5" xfId="2888"/>
    <cellStyle name="Normal 4 5 3 5 2" xfId="6376"/>
    <cellStyle name="Normal 4 5 3 5 3" xfId="7957"/>
    <cellStyle name="Normal 4 5 3 5 4" xfId="8858"/>
    <cellStyle name="Normal 4 5 3 6" xfId="3002"/>
    <cellStyle name="Normal 4 5 3 6 2" xfId="6377"/>
    <cellStyle name="Normal 4 5 3 6 3" xfId="7958"/>
    <cellStyle name="Normal 4 5 3 6 4" xfId="8859"/>
    <cellStyle name="Normal 4 5 3 7" xfId="3532"/>
    <cellStyle name="Normal 4 5 3 7 2" xfId="6378"/>
    <cellStyle name="Normal 4 5 3 7 3" xfId="7959"/>
    <cellStyle name="Normal 4 5 3 7 4" xfId="8860"/>
    <cellStyle name="Normal 4 5 3 8" xfId="6372"/>
    <cellStyle name="Normal 4 5 3 9" xfId="7953"/>
    <cellStyle name="Normal 4 5 4" xfId="868"/>
    <cellStyle name="Normal 4 5 4 2" xfId="6379"/>
    <cellStyle name="Normal 4 5 4 3" xfId="7960"/>
    <cellStyle name="Normal 4 5 4 4" xfId="8861"/>
    <cellStyle name="Normal 4 5 5" xfId="1313"/>
    <cellStyle name="Normal 4 5 5 2" xfId="6380"/>
    <cellStyle name="Normal 4 5 5 3" xfId="7961"/>
    <cellStyle name="Normal 4 5 5 4" xfId="8862"/>
    <cellStyle name="Normal 4 5 6" xfId="2523"/>
    <cellStyle name="Normal 4 5 6 2" xfId="6381"/>
    <cellStyle name="Normal 4 5 6 3" xfId="7962"/>
    <cellStyle name="Normal 4 5 6 4" xfId="8863"/>
    <cellStyle name="Normal 4 5 7" xfId="2276"/>
    <cellStyle name="Normal 4 5 7 2" xfId="6382"/>
    <cellStyle name="Normal 4 5 7 3" xfId="7963"/>
    <cellStyle name="Normal 4 5 7 4" xfId="8864"/>
    <cellStyle name="Normal 4 5 8" xfId="2471"/>
    <cellStyle name="Normal 4 5 8 2" xfId="6383"/>
    <cellStyle name="Normal 4 5 8 3" xfId="7964"/>
    <cellStyle name="Normal 4 5 8 4" xfId="8865"/>
    <cellStyle name="Normal 4 5 9" xfId="3397"/>
    <cellStyle name="Normal 4 5 9 2" xfId="6384"/>
    <cellStyle name="Normal 4 5 9 3" xfId="7965"/>
    <cellStyle name="Normal 4 5 9 4" xfId="8866"/>
    <cellStyle name="Normal 4 6" xfId="528"/>
    <cellStyle name="Normal 4 6 10" xfId="8867"/>
    <cellStyle name="Normal 4 6 2" xfId="903"/>
    <cellStyle name="Normal 4 6 2 2" xfId="6386"/>
    <cellStyle name="Normal 4 6 2 3" xfId="7967"/>
    <cellStyle name="Normal 4 6 2 4" xfId="8868"/>
    <cellStyle name="Normal 4 6 3" xfId="1347"/>
    <cellStyle name="Normal 4 6 3 2" xfId="6387"/>
    <cellStyle name="Normal 4 6 3 3" xfId="7968"/>
    <cellStyle name="Normal 4 6 3 4" xfId="8869"/>
    <cellStyle name="Normal 4 6 4" xfId="2561"/>
    <cellStyle name="Normal 4 6 4 2" xfId="6388"/>
    <cellStyle name="Normal 4 6 4 3" xfId="7969"/>
    <cellStyle name="Normal 4 6 4 4" xfId="8870"/>
    <cellStyle name="Normal 4 6 5" xfId="2360"/>
    <cellStyle name="Normal 4 6 5 2" xfId="6389"/>
    <cellStyle name="Normal 4 6 5 3" xfId="7970"/>
    <cellStyle name="Normal 4 6 5 4" xfId="8871"/>
    <cellStyle name="Normal 4 6 6" xfId="2734"/>
    <cellStyle name="Normal 4 6 6 2" xfId="6390"/>
    <cellStyle name="Normal 4 6 6 3" xfId="7971"/>
    <cellStyle name="Normal 4 6 6 4" xfId="8872"/>
    <cellStyle name="Normal 4 6 7" xfId="3431"/>
    <cellStyle name="Normal 4 6 7 2" xfId="6391"/>
    <cellStyle name="Normal 4 6 7 3" xfId="7972"/>
    <cellStyle name="Normal 4 6 7 4" xfId="8873"/>
    <cellStyle name="Normal 4 6 8" xfId="6385"/>
    <cellStyle name="Normal 4 6 9" xfId="7966"/>
    <cellStyle name="Normal 4 7" xfId="576"/>
    <cellStyle name="Normal 4 7 10" xfId="8874"/>
    <cellStyle name="Normal 4 7 2" xfId="950"/>
    <cellStyle name="Normal 4 7 2 2" xfId="6393"/>
    <cellStyle name="Normal 4 7 2 3" xfId="7974"/>
    <cellStyle name="Normal 4 7 2 4" xfId="8875"/>
    <cellStyle name="Normal 4 7 3" xfId="1397"/>
    <cellStyle name="Normal 4 7 3 2" xfId="6394"/>
    <cellStyle name="Normal 4 7 3 3" xfId="7975"/>
    <cellStyle name="Normal 4 7 3 4" xfId="8876"/>
    <cellStyle name="Normal 4 7 4" xfId="2611"/>
    <cellStyle name="Normal 4 7 4 2" xfId="6395"/>
    <cellStyle name="Normal 4 7 4 3" xfId="7976"/>
    <cellStyle name="Normal 4 7 4 4" xfId="8877"/>
    <cellStyle name="Normal 4 7 5" xfId="2291"/>
    <cellStyle name="Normal 4 7 5 2" xfId="6396"/>
    <cellStyle name="Normal 4 7 5 3" xfId="7977"/>
    <cellStyle name="Normal 4 7 5 4" xfId="8878"/>
    <cellStyle name="Normal 4 7 6" xfId="2752"/>
    <cellStyle name="Normal 4 7 6 2" xfId="6397"/>
    <cellStyle name="Normal 4 7 6 3" xfId="7978"/>
    <cellStyle name="Normal 4 7 6 4" xfId="8879"/>
    <cellStyle name="Normal 4 7 7" xfId="3478"/>
    <cellStyle name="Normal 4 7 7 2" xfId="6398"/>
    <cellStyle name="Normal 4 7 7 3" xfId="7979"/>
    <cellStyle name="Normal 4 7 7 4" xfId="8880"/>
    <cellStyle name="Normal 4 7 8" xfId="6392"/>
    <cellStyle name="Normal 4 7 9" xfId="7973"/>
    <cellStyle name="Normal 4 8" xfId="746"/>
    <cellStyle name="Normal 4 8 2" xfId="1247"/>
    <cellStyle name="Normal 4 8 3" xfId="1564"/>
    <cellStyle name="Normal 4 8 4" xfId="3615"/>
    <cellStyle name="Normal 4 8 5" xfId="6399"/>
    <cellStyle name="Normal 4 8 6" xfId="7980"/>
    <cellStyle name="Normal 4 8 7" xfId="8881"/>
    <cellStyle name="Normal 4 9" xfId="679"/>
    <cellStyle name="Normal 4 9 2" xfId="6402"/>
    <cellStyle name="Normal 4 9 3" xfId="7984"/>
    <cellStyle name="Normal 4 9 4" xfId="8882"/>
    <cellStyle name="Normal 40" xfId="6"/>
    <cellStyle name="Normal 40 2" xfId="1161"/>
    <cellStyle name="Normal 40 3" xfId="3178"/>
    <cellStyle name="Normal 40 4" xfId="3205"/>
    <cellStyle name="Normal 40 5" xfId="3602"/>
    <cellStyle name="Normal 41" xfId="5"/>
    <cellStyle name="Normal 41 2" xfId="1179"/>
    <cellStyle name="Normal 41 3" xfId="3181"/>
    <cellStyle name="Normal 41 4" xfId="3228"/>
    <cellStyle name="Normal 41 5" xfId="3605"/>
    <cellStyle name="Normal 42" xfId="4"/>
    <cellStyle name="Normal 42 2" xfId="1203"/>
    <cellStyle name="Normal 42 3" xfId="3186"/>
    <cellStyle name="Normal 42 4" xfId="3198"/>
    <cellStyle name="Normal 42 5" xfId="3610"/>
    <cellStyle name="Normal 43" xfId="3"/>
    <cellStyle name="Normal 43 2" xfId="1090"/>
    <cellStyle name="Normal 43 3" xfId="3163"/>
    <cellStyle name="Normal 43 4" xfId="3216"/>
    <cellStyle name="Normal 43 5" xfId="3592"/>
    <cellStyle name="Normal 44" xfId="2"/>
    <cellStyle name="Normal 44 2" xfId="1182"/>
    <cellStyle name="Normal 44 3" xfId="3183"/>
    <cellStyle name="Normal 44 4" xfId="3226"/>
    <cellStyle name="Normal 44 5" xfId="3607"/>
    <cellStyle name="Normal 45" xfId="1"/>
    <cellStyle name="Normal 45 2" xfId="1204"/>
    <cellStyle name="Normal 45 3" xfId="3187"/>
    <cellStyle name="Normal 45 4" xfId="3111"/>
    <cellStyle name="Normal 45 5" xfId="3611"/>
    <cellStyle name="Normal 46" xfId="45"/>
    <cellStyle name="Normal 46 2" xfId="1108"/>
    <cellStyle name="Normal 46 3" xfId="3165"/>
    <cellStyle name="Normal 46 4" xfId="3213"/>
    <cellStyle name="Normal 46 5" xfId="3593"/>
    <cellStyle name="Normal 47" xfId="46"/>
    <cellStyle name="Normal 47 2" xfId="1081"/>
    <cellStyle name="Normal 47 3" xfId="3162"/>
    <cellStyle name="Normal 47 4" xfId="3211"/>
    <cellStyle name="Normal 47 5" xfId="3591"/>
    <cellStyle name="Normal 48" xfId="47"/>
    <cellStyle name="Normal 48 2" xfId="1124"/>
    <cellStyle name="Normal 48 3" xfId="3166"/>
    <cellStyle name="Normal 48 4" xfId="3202"/>
    <cellStyle name="Normal 48 5" xfId="3594"/>
    <cellStyle name="Normal 49" xfId="48"/>
    <cellStyle name="Normal 49 2" xfId="826"/>
    <cellStyle name="Normal 49 2 2" xfId="6441"/>
    <cellStyle name="Normal 49 2 3" xfId="8023"/>
    <cellStyle name="Normal 49 2 4" xfId="8883"/>
    <cellStyle name="Normal 49 3" xfId="3134"/>
    <cellStyle name="Normal 49 3 2" xfId="6442"/>
    <cellStyle name="Normal 49 3 3" xfId="8024"/>
    <cellStyle name="Normal 49 3 4" xfId="8884"/>
    <cellStyle name="Normal 49 4" xfId="3269"/>
    <cellStyle name="Normal 49 4 2" xfId="6443"/>
    <cellStyle name="Normal 49 4 3" xfId="8025"/>
    <cellStyle name="Normal 49 4 4" xfId="8885"/>
    <cellStyle name="Normal 5" xfId="41"/>
    <cellStyle name="Normal 5 10" xfId="1191"/>
    <cellStyle name="Normal 5 11" xfId="1128"/>
    <cellStyle name="Normal 5 12" xfId="1171"/>
    <cellStyle name="Normal 5 13" xfId="1200"/>
    <cellStyle name="Normal 5 14" xfId="1234"/>
    <cellStyle name="Normal 5 15" xfId="1196"/>
    <cellStyle name="Normal 5 16" xfId="1184"/>
    <cellStyle name="Normal 5 17" xfId="1079"/>
    <cellStyle name="Normal 5 18" xfId="1103"/>
    <cellStyle name="Normal 5 19" xfId="1115"/>
    <cellStyle name="Normal 5 2" xfId="243"/>
    <cellStyle name="Normal 5 2 10" xfId="1194"/>
    <cellStyle name="Normal 5 2 11" xfId="1168"/>
    <cellStyle name="Normal 5 2 12" xfId="1166"/>
    <cellStyle name="Normal 5 2 13" xfId="1164"/>
    <cellStyle name="Normal 5 2 14" xfId="1163"/>
    <cellStyle name="Normal 5 2 15" xfId="1202"/>
    <cellStyle name="Normal 5 2 16" xfId="1111"/>
    <cellStyle name="Normal 5 2 17" xfId="1083"/>
    <cellStyle name="Normal 5 2 18" xfId="1119"/>
    <cellStyle name="Normal 5 2 19" xfId="701"/>
    <cellStyle name="Normal 5 2 2" xfId="470"/>
    <cellStyle name="Normal 5 2 2 2" xfId="801"/>
    <cellStyle name="Normal 5 2 2 2 2" xfId="848"/>
    <cellStyle name="Normal 5 2 2 2 3" xfId="3135"/>
    <cellStyle name="Normal 5 2 2 2 4" xfId="3169"/>
    <cellStyle name="Normal 5 2 2 3" xfId="1293"/>
    <cellStyle name="Normal 5 2 2 4" xfId="2502"/>
    <cellStyle name="Normal 5 2 2 5" xfId="2807"/>
    <cellStyle name="Normal 5 2 2 6" xfId="2965"/>
    <cellStyle name="Normal 5 2 2 7" xfId="3132"/>
    <cellStyle name="Normal 5 2 2 8" xfId="3263"/>
    <cellStyle name="Normal 5 2 20" xfId="2439"/>
    <cellStyle name="Normal 5 2 21" xfId="2831"/>
    <cellStyle name="Normal 5 2 22" xfId="2977"/>
    <cellStyle name="Normal 5 2 23" xfId="3087"/>
    <cellStyle name="Normal 5 2 24" xfId="3254"/>
    <cellStyle name="Normal 5 2 25" xfId="3358"/>
    <cellStyle name="Normal 5 2 26" xfId="6452"/>
    <cellStyle name="Normal 5 2 27" xfId="8034"/>
    <cellStyle name="Normal 5 2 28" xfId="8886"/>
    <cellStyle name="Normal 5 2 3" xfId="1063"/>
    <cellStyle name="Normal 5 2 4" xfId="762"/>
    <cellStyle name="Normal 5 2 5" xfId="1057"/>
    <cellStyle name="Normal 5 2 6" xfId="1056"/>
    <cellStyle name="Normal 5 2 7" xfId="1188"/>
    <cellStyle name="Normal 5 2 8" xfId="1172"/>
    <cellStyle name="Normal 5 2 9" xfId="1176"/>
    <cellStyle name="Normal 5 20" xfId="1246"/>
    <cellStyle name="Normal 5 21" xfId="833"/>
    <cellStyle name="Normal 5 22" xfId="1995"/>
    <cellStyle name="Normal 5 23" xfId="2144"/>
    <cellStyle name="Normal 5 24" xfId="2210"/>
    <cellStyle name="Normal 5 25" xfId="2254"/>
    <cellStyle name="Normal 5 26" xfId="2389"/>
    <cellStyle name="Normal 5 27" xfId="2762"/>
    <cellStyle name="Normal 5 28" xfId="2954"/>
    <cellStyle name="Normal 5 29" xfId="3329"/>
    <cellStyle name="Normal 5 29 2" xfId="8069"/>
    <cellStyle name="Normal 5 29 3" xfId="8888"/>
    <cellStyle name="Normal 5 3" xfId="491"/>
    <cellStyle name="Normal 5 30" xfId="3627"/>
    <cellStyle name="Normal 5 4" xfId="747"/>
    <cellStyle name="Normal 5 4 2" xfId="1052"/>
    <cellStyle name="Normal 5 4 3" xfId="1497"/>
    <cellStyle name="Normal 5 4 4" xfId="2715"/>
    <cellStyle name="Normal 5 4 5" xfId="2935"/>
    <cellStyle name="Normal 5 4 6" xfId="3049"/>
    <cellStyle name="Normal 5 4 7" xfId="3582"/>
    <cellStyle name="Normal 5 5" xfId="756"/>
    <cellStyle name="Normal 5 6" xfId="1068"/>
    <cellStyle name="Normal 5 7" xfId="1076"/>
    <cellStyle name="Normal 5 8" xfId="1219"/>
    <cellStyle name="Normal 5 9" xfId="1136"/>
    <cellStyle name="Normal 50" xfId="49"/>
    <cellStyle name="Normal 50 2" xfId="2470"/>
    <cellStyle name="Normal 50 2 2" xfId="6502"/>
    <cellStyle name="Normal 50 2 3" xfId="8084"/>
    <cellStyle name="Normal 50 2 4" xfId="8889"/>
    <cellStyle name="Normal 50 3" xfId="3264"/>
    <cellStyle name="Normal 50 3 2" xfId="6503"/>
    <cellStyle name="Normal 50 3 3" xfId="8085"/>
    <cellStyle name="Normal 50 3 4" xfId="8890"/>
    <cellStyle name="Normal 50 4" xfId="3245"/>
    <cellStyle name="Normal 50 4 2" xfId="6504"/>
    <cellStyle name="Normal 50 4 3" xfId="8086"/>
    <cellStyle name="Normal 50 4 4" xfId="8891"/>
    <cellStyle name="Normal 51" xfId="50"/>
    <cellStyle name="Normal 51 2" xfId="2733"/>
    <cellStyle name="Normal 51 2 2" xfId="6506"/>
    <cellStyle name="Normal 51 2 3" xfId="8088"/>
    <cellStyle name="Normal 51 2 4" xfId="8892"/>
    <cellStyle name="Normal 51 3" xfId="3280"/>
    <cellStyle name="Normal 51 3 2" xfId="6507"/>
    <cellStyle name="Normal 51 3 3" xfId="8089"/>
    <cellStyle name="Normal 51 3 4" xfId="8893"/>
    <cellStyle name="Normal 51 4" xfId="3288"/>
    <cellStyle name="Normal 51 4 2" xfId="6508"/>
    <cellStyle name="Normal 51 4 3" xfId="8090"/>
    <cellStyle name="Normal 51 4 4" xfId="8894"/>
    <cellStyle name="Normal 52" xfId="51"/>
    <cellStyle name="Normal 53" xfId="52"/>
    <cellStyle name="Normal 54" xfId="53"/>
    <cellStyle name="Normal 55" xfId="54"/>
    <cellStyle name="Normal 56" xfId="55"/>
    <cellStyle name="Normal 57" xfId="56"/>
    <cellStyle name="Normal 58" xfId="57"/>
    <cellStyle name="Normal 59" xfId="58"/>
    <cellStyle name="Normal 6" xfId="40"/>
    <cellStyle name="Normal 6 10" xfId="1151"/>
    <cellStyle name="Normal 6 11" xfId="1213"/>
    <cellStyle name="Normal 6 12" xfId="1198"/>
    <cellStyle name="Normal 6 13" xfId="1087"/>
    <cellStyle name="Normal 6 14" xfId="1237"/>
    <cellStyle name="Normal 6 15" xfId="1185"/>
    <cellStyle name="Normal 6 16" xfId="1098"/>
    <cellStyle name="Normal 6 17" xfId="1092"/>
    <cellStyle name="Normal 6 18" xfId="1082"/>
    <cellStyle name="Normal 6 19" xfId="1244"/>
    <cellStyle name="Normal 6 2" xfId="86"/>
    <cellStyle name="Normal 6 2 2" xfId="1158"/>
    <cellStyle name="Normal 6 2 2 2" xfId="800"/>
    <cellStyle name="Normal 6 2 2 3" xfId="3131"/>
    <cellStyle name="Normal 6 2 2 4" xfId="3239"/>
    <cellStyle name="Normal 6 2 3" xfId="812"/>
    <cellStyle name="Normal 6 2 4" xfId="2438"/>
    <cellStyle name="Normal 6 2 5" xfId="2850"/>
    <cellStyle name="Normal 6 2 6" xfId="2981"/>
    <cellStyle name="Normal 6 2 7" xfId="3176"/>
    <cellStyle name="Normal 6 2 8" xfId="3215"/>
    <cellStyle name="Normal 6 2 9" xfId="3357"/>
    <cellStyle name="Normal 6 20" xfId="1529"/>
    <cellStyle name="Normal 6 21" xfId="1996"/>
    <cellStyle name="Normal 6 22" xfId="2145"/>
    <cellStyle name="Normal 6 23" xfId="2211"/>
    <cellStyle name="Normal 6 24" xfId="2255"/>
    <cellStyle name="Normal 6 25" xfId="2803"/>
    <cellStyle name="Normal 6 26" xfId="2964"/>
    <cellStyle name="Normal 6 27" xfId="3051"/>
    <cellStyle name="Normal 6 28" xfId="3600"/>
    <cellStyle name="Normal 6 29" xfId="3625"/>
    <cellStyle name="Normal 6 3" xfId="103"/>
    <cellStyle name="Normal 6 3 2" xfId="1051"/>
    <cellStyle name="Normal 6 3 3" xfId="3152"/>
    <cellStyle name="Normal 6 3 4" xfId="3064"/>
    <cellStyle name="Normal 6 3 5" xfId="3581"/>
    <cellStyle name="Normal 6 4" xfId="241"/>
    <cellStyle name="Normal 6 4 2" xfId="755"/>
    <cellStyle name="Normal 6 4 3" xfId="3118"/>
    <cellStyle name="Normal 6 4 4" xfId="3092"/>
    <cellStyle name="Normal 6 4 5" xfId="3333"/>
    <cellStyle name="Normal 6 4 6" xfId="6545"/>
    <cellStyle name="Normal 6 4 7" xfId="8127"/>
    <cellStyle name="Normal 6 4 8" xfId="8895"/>
    <cellStyle name="Normal 6 5" xfId="1074"/>
    <cellStyle name="Normal 6 6" xfId="1058"/>
    <cellStyle name="Normal 6 7" xfId="1220"/>
    <cellStyle name="Normal 6 8" xfId="1215"/>
    <cellStyle name="Normal 6 9" xfId="1174"/>
    <cellStyle name="Normal 60" xfId="59"/>
    <cellStyle name="Normal 61" xfId="60"/>
    <cellStyle name="Normal 62" xfId="61"/>
    <cellStyle name="Normal 63" xfId="62"/>
    <cellStyle name="Normal 64" xfId="63"/>
    <cellStyle name="Normal 65" xfId="64"/>
    <cellStyle name="Normal 66" xfId="65"/>
    <cellStyle name="Normal 67" xfId="66"/>
    <cellStyle name="Normal 68" xfId="67"/>
    <cellStyle name="Normal 69" xfId="68"/>
    <cellStyle name="Normal 7" xfId="39"/>
    <cellStyle name="Normal 7 10" xfId="1195"/>
    <cellStyle name="Normal 7 11" xfId="1227"/>
    <cellStyle name="Normal 7 12" xfId="1131"/>
    <cellStyle name="Normal 7 13" xfId="1150"/>
    <cellStyle name="Normal 7 14" xfId="1225"/>
    <cellStyle name="Normal 7 15" xfId="1205"/>
    <cellStyle name="Normal 7 16" xfId="1138"/>
    <cellStyle name="Normal 7 17" xfId="1099"/>
    <cellStyle name="Normal 7 18" xfId="1123"/>
    <cellStyle name="Normal 7 19" xfId="1080"/>
    <cellStyle name="Normal 7 2" xfId="92"/>
    <cellStyle name="Normal 7 2 10" xfId="1209"/>
    <cellStyle name="Normal 7 2 11" xfId="1231"/>
    <cellStyle name="Normal 7 2 12" xfId="1229"/>
    <cellStyle name="Normal 7 2 13" xfId="1221"/>
    <cellStyle name="Normal 7 2 14" xfId="1236"/>
    <cellStyle name="Normal 7 2 15" xfId="1241"/>
    <cellStyle name="Normal 7 2 16" xfId="1106"/>
    <cellStyle name="Normal 7 2 17" xfId="1113"/>
    <cellStyle name="Normal 7 2 18" xfId="1102"/>
    <cellStyle name="Normal 7 2 19" xfId="702"/>
    <cellStyle name="Normal 7 2 2" xfId="471"/>
    <cellStyle name="Normal 7 2 2 2" xfId="799"/>
    <cellStyle name="Normal 7 2 2 2 2" xfId="849"/>
    <cellStyle name="Normal 7 2 2 2 3" xfId="3136"/>
    <cellStyle name="Normal 7 2 2 2 4" xfId="3170"/>
    <cellStyle name="Normal 7 2 2 3" xfId="1294"/>
    <cellStyle name="Normal 7 2 2 4" xfId="2503"/>
    <cellStyle name="Normal 7 2 2 5" xfId="2859"/>
    <cellStyle name="Normal 7 2 2 6" xfId="2985"/>
    <cellStyle name="Normal 7 2 2 7" xfId="3130"/>
    <cellStyle name="Normal 7 2 2 8" xfId="3246"/>
    <cellStyle name="Normal 7 2 20" xfId="2437"/>
    <cellStyle name="Normal 7 2 21" xfId="2863"/>
    <cellStyle name="Normal 7 2 22" xfId="2986"/>
    <cellStyle name="Normal 7 2 23" xfId="3088"/>
    <cellStyle name="Normal 7 2 24" xfId="3270"/>
    <cellStyle name="Normal 7 2 25" xfId="3356"/>
    <cellStyle name="Normal 7 2 3" xfId="1064"/>
    <cellStyle name="Normal 7 2 4" xfId="1077"/>
    <cellStyle name="Normal 7 2 5" xfId="760"/>
    <cellStyle name="Normal 7 2 6" xfId="1062"/>
    <cellStyle name="Normal 7 2 7" xfId="1086"/>
    <cellStyle name="Normal 7 2 8" xfId="1153"/>
    <cellStyle name="Normal 7 2 9" xfId="1130"/>
    <cellStyle name="Normal 7 20" xfId="1249"/>
    <cellStyle name="Normal 7 21" xfId="724"/>
    <cellStyle name="Normal 7 22" xfId="2390"/>
    <cellStyle name="Normal 7 23" xfId="2740"/>
    <cellStyle name="Normal 7 24" xfId="2949"/>
    <cellStyle name="Normal 7 25" xfId="3330"/>
    <cellStyle name="Normal 7 25 2" xfId="8182"/>
    <cellStyle name="Normal 7 25 3" xfId="8896"/>
    <cellStyle name="Normal 7 26" xfId="3630"/>
    <cellStyle name="Normal 7 3" xfId="106"/>
    <cellStyle name="Normal 7 3 2" xfId="492"/>
    <cellStyle name="Normal 7 3 3" xfId="3093"/>
    <cellStyle name="Normal 7 3 4" xfId="3158"/>
    <cellStyle name="Normal 7 3 5" xfId="3398"/>
    <cellStyle name="Normal 7 4" xfId="246"/>
    <cellStyle name="Normal 7 4 10" xfId="6606"/>
    <cellStyle name="Normal 7 4 11" xfId="8188"/>
    <cellStyle name="Normal 7 4 12" xfId="8897"/>
    <cellStyle name="Normal 7 4 2" xfId="748"/>
    <cellStyle name="Normal 7 4 2 2" xfId="1050"/>
    <cellStyle name="Normal 7 4 2 3" xfId="3151"/>
    <cellStyle name="Normal 7 4 2 4" xfId="3234"/>
    <cellStyle name="Normal 7 4 3" xfId="1496"/>
    <cellStyle name="Normal 7 4 4" xfId="2713"/>
    <cellStyle name="Normal 7 4 5" xfId="2934"/>
    <cellStyle name="Normal 7 4 6" xfId="3048"/>
    <cellStyle name="Normal 7 4 7" xfId="3115"/>
    <cellStyle name="Normal 7 4 8" xfId="3106"/>
    <cellStyle name="Normal 7 4 9" xfId="3580"/>
    <cellStyle name="Normal 7 5" xfId="1060"/>
    <cellStyle name="Normal 7 6" xfId="1067"/>
    <cellStyle name="Normal 7 7" xfId="752"/>
    <cellStyle name="Normal 7 8" xfId="1193"/>
    <cellStyle name="Normal 7 9" xfId="1137"/>
    <cellStyle name="Normal 70" xfId="69"/>
    <cellStyle name="Normal 71" xfId="83"/>
    <cellStyle name="Normal 71 10" xfId="151"/>
    <cellStyle name="Normal 71 10 2" xfId="6625"/>
    <cellStyle name="Normal 71 10 3" xfId="8207"/>
    <cellStyle name="Normal 71 10 4" xfId="8899"/>
    <cellStyle name="Normal 71 11" xfId="165"/>
    <cellStyle name="Normal 71 11 2" xfId="6626"/>
    <cellStyle name="Normal 71 11 3" xfId="8208"/>
    <cellStyle name="Normal 71 11 4" xfId="8900"/>
    <cellStyle name="Normal 71 12" xfId="6624"/>
    <cellStyle name="Normal 71 13" xfId="8206"/>
    <cellStyle name="Normal 71 14" xfId="8898"/>
    <cellStyle name="Normal 71 2" xfId="161"/>
    <cellStyle name="Normal 71 2 2" xfId="6627"/>
    <cellStyle name="Normal 71 2 3" xfId="8209"/>
    <cellStyle name="Normal 71 2 4" xfId="8901"/>
    <cellStyle name="Normal 71 3" xfId="128"/>
    <cellStyle name="Normal 71 3 2" xfId="6628"/>
    <cellStyle name="Normal 71 3 3" xfId="8210"/>
    <cellStyle name="Normal 71 3 4" xfId="8902"/>
    <cellStyle name="Normal 71 4" xfId="157"/>
    <cellStyle name="Normal 71 4 2" xfId="6629"/>
    <cellStyle name="Normal 71 4 3" xfId="8211"/>
    <cellStyle name="Normal 71 4 4" xfId="8903"/>
    <cellStyle name="Normal 71 5" xfId="127"/>
    <cellStyle name="Normal 71 5 2" xfId="6630"/>
    <cellStyle name="Normal 71 5 3" xfId="8212"/>
    <cellStyle name="Normal 71 5 4" xfId="8904"/>
    <cellStyle name="Normal 71 6" xfId="158"/>
    <cellStyle name="Normal 71 6 2" xfId="6631"/>
    <cellStyle name="Normal 71 6 3" xfId="8213"/>
    <cellStyle name="Normal 71 6 4" xfId="8905"/>
    <cellStyle name="Normal 71 7" xfId="171"/>
    <cellStyle name="Normal 71 7 2" xfId="6632"/>
    <cellStyle name="Normal 71 7 3" xfId="8214"/>
    <cellStyle name="Normal 71 7 4" xfId="8906"/>
    <cellStyle name="Normal 71 8" xfId="169"/>
    <cellStyle name="Normal 71 8 2" xfId="6633"/>
    <cellStyle name="Normal 71 8 3" xfId="8215"/>
    <cellStyle name="Normal 71 8 4" xfId="8907"/>
    <cellStyle name="Normal 71 9" xfId="135"/>
    <cellStyle name="Normal 71 9 2" xfId="6634"/>
    <cellStyle name="Normal 71 9 3" xfId="8216"/>
    <cellStyle name="Normal 71 9 4" xfId="8908"/>
    <cellStyle name="Normal 72" xfId="89"/>
    <cellStyle name="Normal 72 10" xfId="153"/>
    <cellStyle name="Normal 72 10 2" xfId="6636"/>
    <cellStyle name="Normal 72 10 3" xfId="8218"/>
    <cellStyle name="Normal 72 10 4" xfId="8910"/>
    <cellStyle name="Normal 72 11" xfId="124"/>
    <cellStyle name="Normal 72 11 2" xfId="6637"/>
    <cellStyle name="Normal 72 11 3" xfId="8219"/>
    <cellStyle name="Normal 72 11 4" xfId="8911"/>
    <cellStyle name="Normal 72 12" xfId="6635"/>
    <cellStyle name="Normal 72 13" xfId="8217"/>
    <cellStyle name="Normal 72 14" xfId="8909"/>
    <cellStyle name="Normal 72 2" xfId="164"/>
    <cellStyle name="Normal 72 2 2" xfId="6638"/>
    <cellStyle name="Normal 72 2 3" xfId="8220"/>
    <cellStyle name="Normal 72 2 4" xfId="8912"/>
    <cellStyle name="Normal 72 3" xfId="131"/>
    <cellStyle name="Normal 72 3 2" xfId="6639"/>
    <cellStyle name="Normal 72 3 3" xfId="8221"/>
    <cellStyle name="Normal 72 3 4" xfId="8913"/>
    <cellStyle name="Normal 72 4" xfId="166"/>
    <cellStyle name="Normal 72 4 2" xfId="6640"/>
    <cellStyle name="Normal 72 4 3" xfId="8222"/>
    <cellStyle name="Normal 72 4 4" xfId="8914"/>
    <cellStyle name="Normal 72 5" xfId="132"/>
    <cellStyle name="Normal 72 5 2" xfId="6641"/>
    <cellStyle name="Normal 72 5 3" xfId="8223"/>
    <cellStyle name="Normal 72 5 4" xfId="8915"/>
    <cellStyle name="Normal 72 6" xfId="154"/>
    <cellStyle name="Normal 72 6 2" xfId="6642"/>
    <cellStyle name="Normal 72 6 3" xfId="8224"/>
    <cellStyle name="Normal 72 6 4" xfId="8916"/>
    <cellStyle name="Normal 72 7" xfId="125"/>
    <cellStyle name="Normal 72 7 2" xfId="6643"/>
    <cellStyle name="Normal 72 7 3" xfId="8225"/>
    <cellStyle name="Normal 72 7 4" xfId="8917"/>
    <cellStyle name="Normal 72 8" xfId="167"/>
    <cellStyle name="Normal 72 8 2" xfId="6644"/>
    <cellStyle name="Normal 72 8 3" xfId="8226"/>
    <cellStyle name="Normal 72 8 4" xfId="8918"/>
    <cellStyle name="Normal 72 9" xfId="133"/>
    <cellStyle name="Normal 72 9 2" xfId="6645"/>
    <cellStyle name="Normal 72 9 3" xfId="8227"/>
    <cellStyle name="Normal 72 9 4" xfId="8919"/>
    <cellStyle name="Normal 73" xfId="111"/>
    <cellStyle name="Normal 74" xfId="112"/>
    <cellStyle name="Normal 75" xfId="70"/>
    <cellStyle name="Normal 76" xfId="71"/>
    <cellStyle name="Normal 77" xfId="72"/>
    <cellStyle name="Normal 78" xfId="73"/>
    <cellStyle name="Normal 79" xfId="74"/>
    <cellStyle name="Normal 8" xfId="38"/>
    <cellStyle name="Normal 8 2" xfId="94"/>
    <cellStyle name="Normal 8 3" xfId="107"/>
    <cellStyle name="Normal 8 4" xfId="248"/>
    <cellStyle name="Normal 8 4 2" xfId="6656"/>
    <cellStyle name="Normal 8 4 3" xfId="8238"/>
    <cellStyle name="Normal 8 4 4" xfId="8920"/>
    <cellStyle name="Normal 8 5" xfId="3632"/>
    <cellStyle name="Normal 80" xfId="75"/>
    <cellStyle name="Normal 81" xfId="76"/>
    <cellStyle name="Normal 82" xfId="77"/>
    <cellStyle name="Normal 83" xfId="78"/>
    <cellStyle name="Normal 84" xfId="79"/>
    <cellStyle name="Normal 85" xfId="80"/>
    <cellStyle name="Normal 86" xfId="81"/>
    <cellStyle name="Normal 87" xfId="82"/>
    <cellStyle name="Normal 88" xfId="113"/>
    <cellStyle name="Normal 89" xfId="114"/>
    <cellStyle name="Normal 9" xfId="37"/>
    <cellStyle name="Normal 90" xfId="115"/>
    <cellStyle name="Normal 91" xfId="116"/>
    <cellStyle name="Normal 91 10" xfId="228"/>
    <cellStyle name="Normal 91 11" xfId="233"/>
    <cellStyle name="Normal 91 12" xfId="6664"/>
    <cellStyle name="Normal 91 13" xfId="8246"/>
    <cellStyle name="Normal 91 14" xfId="8921"/>
    <cellStyle name="Normal 91 2" xfId="175"/>
    <cellStyle name="Normal 91 3" xfId="183"/>
    <cellStyle name="Normal 91 4" xfId="190"/>
    <cellStyle name="Normal 91 5" xfId="197"/>
    <cellStyle name="Normal 91 6" xfId="204"/>
    <cellStyle name="Normal 91 7" xfId="210"/>
    <cellStyle name="Normal 91 8" xfId="216"/>
    <cellStyle name="Normal 91 9" xfId="222"/>
    <cellStyle name="Normal 92" xfId="117"/>
    <cellStyle name="Normal 92 10" xfId="229"/>
    <cellStyle name="Normal 92 11" xfId="234"/>
    <cellStyle name="Normal 92 12" xfId="6675"/>
    <cellStyle name="Normal 92 13" xfId="8257"/>
    <cellStyle name="Normal 92 14" xfId="8922"/>
    <cellStyle name="Normal 92 2" xfId="176"/>
    <cellStyle name="Normal 92 3" xfId="184"/>
    <cellStyle name="Normal 92 4" xfId="191"/>
    <cellStyle name="Normal 92 5" xfId="198"/>
    <cellStyle name="Normal 92 6" xfId="205"/>
    <cellStyle name="Normal 92 7" xfId="211"/>
    <cellStyle name="Normal 92 8" xfId="217"/>
    <cellStyle name="Normal 92 9" xfId="223"/>
    <cellStyle name="Normal 93" xfId="118"/>
    <cellStyle name="Normal 93 10" xfId="230"/>
    <cellStyle name="Normal 93 11" xfId="235"/>
    <cellStyle name="Normal 93 12" xfId="6685"/>
    <cellStyle name="Normal 93 13" xfId="8268"/>
    <cellStyle name="Normal 93 14" xfId="8923"/>
    <cellStyle name="Normal 93 2" xfId="177"/>
    <cellStyle name="Normal 93 3" xfId="185"/>
    <cellStyle name="Normal 93 4" xfId="192"/>
    <cellStyle name="Normal 93 5" xfId="199"/>
    <cellStyle name="Normal 93 6" xfId="206"/>
    <cellStyle name="Normal 93 7" xfId="212"/>
    <cellStyle name="Normal 93 8" xfId="218"/>
    <cellStyle name="Normal 93 9" xfId="224"/>
    <cellStyle name="Normal 94" xfId="119"/>
    <cellStyle name="Normal 94 10" xfId="231"/>
    <cellStyle name="Normal 94 11" xfId="236"/>
    <cellStyle name="Normal 94 12" xfId="6690"/>
    <cellStyle name="Normal 94 13" xfId="8273"/>
    <cellStyle name="Normal 94 14" xfId="8924"/>
    <cellStyle name="Normal 94 2" xfId="178"/>
    <cellStyle name="Normal 94 3" xfId="186"/>
    <cellStyle name="Normal 94 4" xfId="193"/>
    <cellStyle name="Normal 94 5" xfId="200"/>
    <cellStyle name="Normal 94 6" xfId="207"/>
    <cellStyle name="Normal 94 7" xfId="213"/>
    <cellStyle name="Normal 94 8" xfId="219"/>
    <cellStyle name="Normal 94 9" xfId="225"/>
    <cellStyle name="Normal 95" xfId="120"/>
    <cellStyle name="Normal 95 10" xfId="232"/>
    <cellStyle name="Normal 95 11" xfId="237"/>
    <cellStyle name="Normal 95 12" xfId="6700"/>
    <cellStyle name="Normal 95 13" xfId="8282"/>
    <cellStyle name="Normal 95 14" xfId="8925"/>
    <cellStyle name="Normal 95 2" xfId="179"/>
    <cellStyle name="Normal 95 3" xfId="187"/>
    <cellStyle name="Normal 95 4" xfId="194"/>
    <cellStyle name="Normal 95 5" xfId="201"/>
    <cellStyle name="Normal 95 6" xfId="208"/>
    <cellStyle name="Normal 95 7" xfId="214"/>
    <cellStyle name="Normal 95 8" xfId="220"/>
    <cellStyle name="Normal 95 9" xfId="226"/>
    <cellStyle name="Normal 96" xfId="121"/>
    <cellStyle name="Normal 96 2" xfId="6711"/>
    <cellStyle name="Normal 96 3" xfId="8293"/>
    <cellStyle name="Normal 96 4" xfId="8926"/>
    <cellStyle name="Normal 97" xfId="174"/>
    <cellStyle name="Normal 97 2" xfId="6712"/>
    <cellStyle name="Normal 97 3" xfId="8294"/>
    <cellStyle name="Normal 97 4" xfId="8927"/>
    <cellStyle name="Normal 98" xfId="182"/>
    <cellStyle name="Normal 98 2" xfId="6713"/>
    <cellStyle name="Normal 98 3" xfId="8295"/>
    <cellStyle name="Normal 98 4" xfId="8928"/>
    <cellStyle name="Normal 99" xfId="189"/>
    <cellStyle name="Normal 99 2" xfId="6714"/>
    <cellStyle name="Normal 99 3" xfId="8296"/>
    <cellStyle name="Normal 99 4" xfId="8929"/>
    <cellStyle name="Note 10" xfId="631"/>
    <cellStyle name="Note 10 10" xfId="8930"/>
    <cellStyle name="Note 10 2" xfId="1006"/>
    <cellStyle name="Note 10 2 2" xfId="6716"/>
    <cellStyle name="Note 10 2 3" xfId="8298"/>
    <cellStyle name="Note 10 2 4" xfId="8931"/>
    <cellStyle name="Note 10 3" xfId="1452"/>
    <cellStyle name="Note 10 3 2" xfId="6717"/>
    <cellStyle name="Note 10 3 3" xfId="8299"/>
    <cellStyle name="Note 10 3 4" xfId="8932"/>
    <cellStyle name="Note 10 4" xfId="2668"/>
    <cellStyle name="Note 10 4 2" xfId="6718"/>
    <cellStyle name="Note 10 4 3" xfId="8300"/>
    <cellStyle name="Note 10 4 4" xfId="8933"/>
    <cellStyle name="Note 10 5" xfId="2891"/>
    <cellStyle name="Note 10 5 2" xfId="6719"/>
    <cellStyle name="Note 10 5 3" xfId="8301"/>
    <cellStyle name="Note 10 5 4" xfId="8934"/>
    <cellStyle name="Note 10 6" xfId="3005"/>
    <cellStyle name="Note 10 6 2" xfId="6720"/>
    <cellStyle name="Note 10 6 3" xfId="8302"/>
    <cellStyle name="Note 10 6 4" xfId="8935"/>
    <cellStyle name="Note 10 7" xfId="3535"/>
    <cellStyle name="Note 10 7 2" xfId="6721"/>
    <cellStyle name="Note 10 7 3" xfId="8303"/>
    <cellStyle name="Note 10 7 4" xfId="8936"/>
    <cellStyle name="Note 10 8" xfId="6715"/>
    <cellStyle name="Note 10 9" xfId="8297"/>
    <cellStyle name="Note 11" xfId="630"/>
    <cellStyle name="Note 11 10" xfId="8937"/>
    <cellStyle name="Note 11 2" xfId="1005"/>
    <cellStyle name="Note 11 2 2" xfId="6723"/>
    <cellStyle name="Note 11 2 3" xfId="8305"/>
    <cellStyle name="Note 11 2 4" xfId="8938"/>
    <cellStyle name="Note 11 3" xfId="1451"/>
    <cellStyle name="Note 11 3 2" xfId="6724"/>
    <cellStyle name="Note 11 3 3" xfId="8306"/>
    <cellStyle name="Note 11 3 4" xfId="8939"/>
    <cellStyle name="Note 11 4" xfId="2667"/>
    <cellStyle name="Note 11 4 2" xfId="6725"/>
    <cellStyle name="Note 11 4 3" xfId="8307"/>
    <cellStyle name="Note 11 4 4" xfId="8940"/>
    <cellStyle name="Note 11 5" xfId="2890"/>
    <cellStyle name="Note 11 5 2" xfId="6726"/>
    <cellStyle name="Note 11 5 3" xfId="8308"/>
    <cellStyle name="Note 11 5 4" xfId="8941"/>
    <cellStyle name="Note 11 6" xfId="3004"/>
    <cellStyle name="Note 11 6 2" xfId="6727"/>
    <cellStyle name="Note 11 6 3" xfId="8309"/>
    <cellStyle name="Note 11 6 4" xfId="8942"/>
    <cellStyle name="Note 11 7" xfId="3534"/>
    <cellStyle name="Note 11 7 2" xfId="6728"/>
    <cellStyle name="Note 11 7 3" xfId="8310"/>
    <cellStyle name="Note 11 7 4" xfId="8943"/>
    <cellStyle name="Note 11 8" xfId="6722"/>
    <cellStyle name="Note 11 9" xfId="8304"/>
    <cellStyle name="Note 12" xfId="674"/>
    <cellStyle name="Note 12 2" xfId="6729"/>
    <cellStyle name="Note 12 3" xfId="8311"/>
    <cellStyle name="Note 12 4" xfId="8944"/>
    <cellStyle name="Note 13" xfId="672"/>
    <cellStyle name="Note 13 2" xfId="6730"/>
    <cellStyle name="Note 13 3" xfId="8312"/>
    <cellStyle name="Note 13 4" xfId="8945"/>
    <cellStyle name="Note 14" xfId="1348"/>
    <cellStyle name="Note 15" xfId="1566"/>
    <cellStyle name="Note 16" xfId="830"/>
    <cellStyle name="Note 17" xfId="825"/>
    <cellStyle name="Note 18" xfId="1610"/>
    <cellStyle name="Note 19" xfId="1650"/>
    <cellStyle name="Note 2" xfId="370"/>
    <cellStyle name="Note 2 10" xfId="1160"/>
    <cellStyle name="Note 2 11" xfId="1132"/>
    <cellStyle name="Note 2 12" xfId="1148"/>
    <cellStyle name="Note 2 13" xfId="1207"/>
    <cellStyle name="Note 2 14" xfId="1206"/>
    <cellStyle name="Note 2 15" xfId="1183"/>
    <cellStyle name="Note 2 16" xfId="1212"/>
    <cellStyle name="Note 2 17" xfId="1089"/>
    <cellStyle name="Note 2 18" xfId="1210"/>
    <cellStyle name="Note 2 19" xfId="1125"/>
    <cellStyle name="Note 2 2" xfId="400"/>
    <cellStyle name="Note 2 20" xfId="1100"/>
    <cellStyle name="Note 2 21" xfId="1094"/>
    <cellStyle name="Note 2 22" xfId="731"/>
    <cellStyle name="Note 2 23" xfId="1997"/>
    <cellStyle name="Note 2 24" xfId="2146"/>
    <cellStyle name="Note 2 25" xfId="2212"/>
    <cellStyle name="Note 2 26" xfId="2256"/>
    <cellStyle name="Note 2 27" xfId="2379"/>
    <cellStyle name="Note 2 28" xfId="2720"/>
    <cellStyle name="Note 2 29" xfId="2939"/>
    <cellStyle name="Note 2 3" xfId="458"/>
    <cellStyle name="Note 2 3 2" xfId="1999"/>
    <cellStyle name="Note 2 3 3" xfId="2147"/>
    <cellStyle name="Note 2 3 4" xfId="2213"/>
    <cellStyle name="Note 2 3 5" xfId="2257"/>
    <cellStyle name="Note 2 30" xfId="3320"/>
    <cellStyle name="Note 2 30 2" xfId="8334"/>
    <cellStyle name="Note 2 30 3" xfId="8946"/>
    <cellStyle name="Note 2 4" xfId="486"/>
    <cellStyle name="Note 2 5" xfId="529"/>
    <cellStyle name="Note 2 6" xfId="527"/>
    <cellStyle name="Note 2 7" xfId="738"/>
    <cellStyle name="Note 2 7 2" xfId="749"/>
    <cellStyle name="Note 2 7 3" xfId="723"/>
    <cellStyle name="Note 2 7 4" xfId="2392"/>
    <cellStyle name="Note 2 7 5" xfId="2830"/>
    <cellStyle name="Note 2 7 6" xfId="2976"/>
    <cellStyle name="Note 2 8" xfId="754"/>
    <cellStyle name="Note 2 9" xfId="1065"/>
    <cellStyle name="Note 20" xfId="2391"/>
    <cellStyle name="Note 20 2" xfId="6764"/>
    <cellStyle name="Note 20 3" xfId="8346"/>
    <cellStyle name="Note 20 4" xfId="8947"/>
    <cellStyle name="Note 21" xfId="2821"/>
    <cellStyle name="Note 21 2" xfId="6765"/>
    <cellStyle name="Note 21 3" xfId="8347"/>
    <cellStyle name="Note 21 4" xfId="8948"/>
    <cellStyle name="Note 22" xfId="2972"/>
    <cellStyle name="Note 22 2" xfId="6766"/>
    <cellStyle name="Note 22 3" xfId="8348"/>
    <cellStyle name="Note 22 4" xfId="8949"/>
    <cellStyle name="Note 23" xfId="3298"/>
    <cellStyle name="Note 23 2" xfId="6767"/>
    <cellStyle name="Note 23 3" xfId="8349"/>
    <cellStyle name="Note 23 4" xfId="8950"/>
    <cellStyle name="Note 3" xfId="371"/>
    <cellStyle name="Note 3 10" xfId="1157"/>
    <cellStyle name="Note 3 11" xfId="1167"/>
    <cellStyle name="Note 3 12" xfId="1145"/>
    <cellStyle name="Note 3 13" xfId="1223"/>
    <cellStyle name="Note 3 14" xfId="1170"/>
    <cellStyle name="Note 3 15" xfId="1222"/>
    <cellStyle name="Note 3 16" xfId="1190"/>
    <cellStyle name="Note 3 17" xfId="1201"/>
    <cellStyle name="Note 3 18" xfId="1224"/>
    <cellStyle name="Note 3 19" xfId="1114"/>
    <cellStyle name="Note 3 2" xfId="401"/>
    <cellStyle name="Note 3 20" xfId="1093"/>
    <cellStyle name="Note 3 21" xfId="1091"/>
    <cellStyle name="Note 3 22" xfId="690"/>
    <cellStyle name="Note 3 23" xfId="2000"/>
    <cellStyle name="Note 3 24" xfId="2148"/>
    <cellStyle name="Note 3 25" xfId="2214"/>
    <cellStyle name="Note 3 26" xfId="2258"/>
    <cellStyle name="Note 3 27" xfId="2380"/>
    <cellStyle name="Note 3 28" xfId="2721"/>
    <cellStyle name="Note 3 29" xfId="2940"/>
    <cellStyle name="Note 3 3" xfId="459"/>
    <cellStyle name="Note 3 3 2" xfId="2002"/>
    <cellStyle name="Note 3 3 3" xfId="2149"/>
    <cellStyle name="Note 3 3 4" xfId="2215"/>
    <cellStyle name="Note 3 3 5" xfId="2259"/>
    <cellStyle name="Note 3 30" xfId="3321"/>
    <cellStyle name="Note 3 30 2" xfId="8377"/>
    <cellStyle name="Note 3 30 3" xfId="8951"/>
    <cellStyle name="Note 3 4" xfId="487"/>
    <cellStyle name="Note 3 5" xfId="530"/>
    <cellStyle name="Note 3 6" xfId="526"/>
    <cellStyle name="Note 3 7" xfId="739"/>
    <cellStyle name="Note 3 7 2" xfId="750"/>
    <cellStyle name="Note 3 7 3" xfId="675"/>
    <cellStyle name="Note 3 7 4" xfId="2393"/>
    <cellStyle name="Note 3 7 5" xfId="2867"/>
    <cellStyle name="Note 3 7 6" xfId="2987"/>
    <cellStyle name="Note 3 8" xfId="1066"/>
    <cellStyle name="Note 3 9" xfId="1046"/>
    <cellStyle name="Note 4" xfId="372"/>
    <cellStyle name="Note 4 10" xfId="2150"/>
    <cellStyle name="Note 4 11" xfId="2216"/>
    <cellStyle name="Note 4 12" xfId="2260"/>
    <cellStyle name="Note 4 13" xfId="2381"/>
    <cellStyle name="Note 4 13 2" xfId="6806"/>
    <cellStyle name="Note 4 13 3" xfId="8390"/>
    <cellStyle name="Note 4 13 4" xfId="8953"/>
    <cellStyle name="Note 4 14" xfId="2403"/>
    <cellStyle name="Note 4 14 2" xfId="6807"/>
    <cellStyle name="Note 4 14 3" xfId="8391"/>
    <cellStyle name="Note 4 14 4" xfId="8954"/>
    <cellStyle name="Note 4 15" xfId="2817"/>
    <cellStyle name="Note 4 15 2" xfId="6808"/>
    <cellStyle name="Note 4 15 3" xfId="8392"/>
    <cellStyle name="Note 4 15 4" xfId="8955"/>
    <cellStyle name="Note 4 16" xfId="3322"/>
    <cellStyle name="Note 4 16 2" xfId="6809"/>
    <cellStyle name="Note 4 16 3" xfId="8393"/>
    <cellStyle name="Note 4 16 4" xfId="8956"/>
    <cellStyle name="Note 4 17" xfId="6804"/>
    <cellStyle name="Note 4 18" xfId="8389"/>
    <cellStyle name="Note 4 19" xfId="8952"/>
    <cellStyle name="Note 4 2" xfId="402"/>
    <cellStyle name="Note 4 2 10" xfId="2423"/>
    <cellStyle name="Note 4 2 10 2" xfId="6811"/>
    <cellStyle name="Note 4 2 10 3" xfId="8395"/>
    <cellStyle name="Note 4 2 10 4" xfId="8958"/>
    <cellStyle name="Note 4 2 11" xfId="2736"/>
    <cellStyle name="Note 4 2 11 2" xfId="6812"/>
    <cellStyle name="Note 4 2 11 3" xfId="8396"/>
    <cellStyle name="Note 4 2 11 4" xfId="8959"/>
    <cellStyle name="Note 4 2 12" xfId="2947"/>
    <cellStyle name="Note 4 2 12 2" xfId="6813"/>
    <cellStyle name="Note 4 2 12 3" xfId="8397"/>
    <cellStyle name="Note 4 2 12 4" xfId="8960"/>
    <cellStyle name="Note 4 2 13" xfId="3354"/>
    <cellStyle name="Note 4 2 13 2" xfId="6814"/>
    <cellStyle name="Note 4 2 13 3" xfId="8398"/>
    <cellStyle name="Note 4 2 13 4" xfId="8961"/>
    <cellStyle name="Note 4 2 14" xfId="6810"/>
    <cellStyle name="Note 4 2 15" xfId="8394"/>
    <cellStyle name="Note 4 2 16" xfId="8957"/>
    <cellStyle name="Note 4 2 2" xfId="554"/>
    <cellStyle name="Note 4 2 2 10" xfId="8962"/>
    <cellStyle name="Note 4 2 2 2" xfId="928"/>
    <cellStyle name="Note 4 2 2 2 2" xfId="6816"/>
    <cellStyle name="Note 4 2 2 2 3" xfId="8400"/>
    <cellStyle name="Note 4 2 2 2 4" xfId="8963"/>
    <cellStyle name="Note 4 2 2 3" xfId="1374"/>
    <cellStyle name="Note 4 2 2 3 2" xfId="6817"/>
    <cellStyle name="Note 4 2 2 3 3" xfId="8401"/>
    <cellStyle name="Note 4 2 2 3 4" xfId="8964"/>
    <cellStyle name="Note 4 2 2 4" xfId="2588"/>
    <cellStyle name="Note 4 2 2 4 2" xfId="6818"/>
    <cellStyle name="Note 4 2 2 4 3" xfId="8402"/>
    <cellStyle name="Note 4 2 2 4 4" xfId="8965"/>
    <cellStyle name="Note 4 2 2 5" xfId="2483"/>
    <cellStyle name="Note 4 2 2 5 2" xfId="6819"/>
    <cellStyle name="Note 4 2 2 5 3" xfId="8403"/>
    <cellStyle name="Note 4 2 2 5 4" xfId="8966"/>
    <cellStyle name="Note 4 2 2 6" xfId="2833"/>
    <cellStyle name="Note 4 2 2 6 2" xfId="6820"/>
    <cellStyle name="Note 4 2 2 6 3" xfId="8404"/>
    <cellStyle name="Note 4 2 2 6 4" xfId="8967"/>
    <cellStyle name="Note 4 2 2 7" xfId="3455"/>
    <cellStyle name="Note 4 2 2 7 2" xfId="6821"/>
    <cellStyle name="Note 4 2 2 7 3" xfId="8405"/>
    <cellStyle name="Note 4 2 2 7 4" xfId="8968"/>
    <cellStyle name="Note 4 2 2 8" xfId="6815"/>
    <cellStyle name="Note 4 2 2 9" xfId="8399"/>
    <cellStyle name="Note 4 2 3" xfId="506"/>
    <cellStyle name="Note 4 2 3 10" xfId="8969"/>
    <cellStyle name="Note 4 2 3 2" xfId="882"/>
    <cellStyle name="Note 4 2 3 2 2" xfId="6823"/>
    <cellStyle name="Note 4 2 3 2 3" xfId="8407"/>
    <cellStyle name="Note 4 2 3 2 4" xfId="8970"/>
    <cellStyle name="Note 4 2 3 3" xfId="1327"/>
    <cellStyle name="Note 4 2 3 3 2" xfId="6824"/>
    <cellStyle name="Note 4 2 3 3 3" xfId="8408"/>
    <cellStyle name="Note 4 2 3 3 4" xfId="8971"/>
    <cellStyle name="Note 4 2 3 4" xfId="2539"/>
    <cellStyle name="Note 4 2 3 4 2" xfId="6825"/>
    <cellStyle name="Note 4 2 3 4 3" xfId="8409"/>
    <cellStyle name="Note 4 2 3 4 4" xfId="8972"/>
    <cellStyle name="Note 4 2 3 5" xfId="2272"/>
    <cellStyle name="Note 4 2 3 5 2" xfId="6826"/>
    <cellStyle name="Note 4 2 3 5 3" xfId="8410"/>
    <cellStyle name="Note 4 2 3 5 4" xfId="8973"/>
    <cellStyle name="Note 4 2 3 6" xfId="2453"/>
    <cellStyle name="Note 4 2 3 6 2" xfId="6827"/>
    <cellStyle name="Note 4 2 3 6 3" xfId="8411"/>
    <cellStyle name="Note 4 2 3 6 4" xfId="8974"/>
    <cellStyle name="Note 4 2 3 7" xfId="3412"/>
    <cellStyle name="Note 4 2 3 7 2" xfId="6828"/>
    <cellStyle name="Note 4 2 3 7 3" xfId="8412"/>
    <cellStyle name="Note 4 2 3 7 4" xfId="8975"/>
    <cellStyle name="Note 4 2 3 8" xfId="6822"/>
    <cellStyle name="Note 4 2 3 9" xfId="8406"/>
    <cellStyle name="Note 4 2 4" xfId="781"/>
    <cellStyle name="Note 4 2 4 2" xfId="6829"/>
    <cellStyle name="Note 4 2 4 3" xfId="8413"/>
    <cellStyle name="Note 4 2 4 4" xfId="8976"/>
    <cellStyle name="Note 4 2 5" xfId="711"/>
    <cellStyle name="Note 4 2 5 2" xfId="6830"/>
    <cellStyle name="Note 4 2 5 3" xfId="8414"/>
    <cellStyle name="Note 4 2 5 4" xfId="8977"/>
    <cellStyle name="Note 4 2 6" xfId="2004"/>
    <cellStyle name="Note 4 2 6 2" xfId="6831"/>
    <cellStyle name="Note 4 2 6 3" xfId="8415"/>
    <cellStyle name="Note 4 2 6 4" xfId="8978"/>
    <cellStyle name="Note 4 2 7" xfId="2151"/>
    <cellStyle name="Note 4 2 7 2" xfId="6832"/>
    <cellStyle name="Note 4 2 7 3" xfId="8416"/>
    <cellStyle name="Note 4 2 7 4" xfId="8979"/>
    <cellStyle name="Note 4 2 8" xfId="2217"/>
    <cellStyle name="Note 4 2 8 2" xfId="6833"/>
    <cellStyle name="Note 4 2 8 3" xfId="8417"/>
    <cellStyle name="Note 4 2 8 4" xfId="8980"/>
    <cellStyle name="Note 4 2 9" xfId="2261"/>
    <cellStyle name="Note 4 2 9 2" xfId="6834"/>
    <cellStyle name="Note 4 2 9 3" xfId="8418"/>
    <cellStyle name="Note 4 2 9 4" xfId="8981"/>
    <cellStyle name="Note 4 3" xfId="460"/>
    <cellStyle name="Note 4 3 10" xfId="2492"/>
    <cellStyle name="Note 4 3 10 2" xfId="6836"/>
    <cellStyle name="Note 4 3 10 3" xfId="8420"/>
    <cellStyle name="Note 4 3 10 4" xfId="8983"/>
    <cellStyle name="Note 4 3 11" xfId="2872"/>
    <cellStyle name="Note 4 3 11 2" xfId="6837"/>
    <cellStyle name="Note 4 3 11 3" xfId="8421"/>
    <cellStyle name="Note 4 3 11 4" xfId="8984"/>
    <cellStyle name="Note 4 3 12" xfId="2988"/>
    <cellStyle name="Note 4 3 12 2" xfId="6838"/>
    <cellStyle name="Note 4 3 12 3" xfId="8422"/>
    <cellStyle name="Note 4 3 12 4" xfId="8985"/>
    <cellStyle name="Note 4 3 13" xfId="3376"/>
    <cellStyle name="Note 4 3 13 2" xfId="6839"/>
    <cellStyle name="Note 4 3 13 3" xfId="8423"/>
    <cellStyle name="Note 4 3 13 4" xfId="8986"/>
    <cellStyle name="Note 4 3 14" xfId="6835"/>
    <cellStyle name="Note 4 3 15" xfId="8419"/>
    <cellStyle name="Note 4 3 16" xfId="8982"/>
    <cellStyle name="Note 4 3 2" xfId="580"/>
    <cellStyle name="Note 4 3 2 10" xfId="8987"/>
    <cellStyle name="Note 4 3 2 2" xfId="954"/>
    <cellStyle name="Note 4 3 2 2 2" xfId="6841"/>
    <cellStyle name="Note 4 3 2 2 3" xfId="8425"/>
    <cellStyle name="Note 4 3 2 2 4" xfId="8988"/>
    <cellStyle name="Note 4 3 2 3" xfId="1401"/>
    <cellStyle name="Note 4 3 2 3 2" xfId="6842"/>
    <cellStyle name="Note 4 3 2 3 3" xfId="8426"/>
    <cellStyle name="Note 4 3 2 3 4" xfId="8989"/>
    <cellStyle name="Note 4 3 2 4" xfId="2615"/>
    <cellStyle name="Note 4 3 2 4 2" xfId="6843"/>
    <cellStyle name="Note 4 3 2 4 3" xfId="8427"/>
    <cellStyle name="Note 4 3 2 4 4" xfId="8990"/>
    <cellStyle name="Note 4 3 2 5" xfId="2287"/>
    <cellStyle name="Note 4 3 2 5 2" xfId="6844"/>
    <cellStyle name="Note 4 3 2 5 3" xfId="8428"/>
    <cellStyle name="Note 4 3 2 5 4" xfId="8991"/>
    <cellStyle name="Note 4 3 2 6" xfId="2563"/>
    <cellStyle name="Note 4 3 2 6 2" xfId="6845"/>
    <cellStyle name="Note 4 3 2 6 3" xfId="8429"/>
    <cellStyle name="Note 4 3 2 6 4" xfId="8992"/>
    <cellStyle name="Note 4 3 2 7" xfId="3482"/>
    <cellStyle name="Note 4 3 2 7 2" xfId="6846"/>
    <cellStyle name="Note 4 3 2 7 3" xfId="8430"/>
    <cellStyle name="Note 4 3 2 7 4" xfId="8993"/>
    <cellStyle name="Note 4 3 2 8" xfId="6840"/>
    <cellStyle name="Note 4 3 2 9" xfId="8424"/>
    <cellStyle name="Note 4 3 3" xfId="610"/>
    <cellStyle name="Note 4 3 3 10" xfId="8994"/>
    <cellStyle name="Note 4 3 3 2" xfId="986"/>
    <cellStyle name="Note 4 3 3 2 2" xfId="6848"/>
    <cellStyle name="Note 4 3 3 2 3" xfId="8432"/>
    <cellStyle name="Note 4 3 3 2 4" xfId="8995"/>
    <cellStyle name="Note 4 3 3 3" xfId="1431"/>
    <cellStyle name="Note 4 3 3 3 2" xfId="6849"/>
    <cellStyle name="Note 4 3 3 3 3" xfId="8433"/>
    <cellStyle name="Note 4 3 3 3 4" xfId="8996"/>
    <cellStyle name="Note 4 3 3 4" xfId="2647"/>
    <cellStyle name="Note 4 3 3 4 2" xfId="6850"/>
    <cellStyle name="Note 4 3 3 4 3" xfId="8434"/>
    <cellStyle name="Note 4 3 3 4 4" xfId="8997"/>
    <cellStyle name="Note 4 3 3 5" xfId="2312"/>
    <cellStyle name="Note 4 3 3 5 2" xfId="6851"/>
    <cellStyle name="Note 4 3 3 5 3" xfId="8435"/>
    <cellStyle name="Note 4 3 3 5 4" xfId="8998"/>
    <cellStyle name="Note 4 3 3 6" xfId="2775"/>
    <cellStyle name="Note 4 3 3 6 2" xfId="6852"/>
    <cellStyle name="Note 4 3 3 6 3" xfId="8436"/>
    <cellStyle name="Note 4 3 3 6 4" xfId="8999"/>
    <cellStyle name="Note 4 3 3 7" xfId="3514"/>
    <cellStyle name="Note 4 3 3 7 2" xfId="6853"/>
    <cellStyle name="Note 4 3 3 7 3" xfId="8437"/>
    <cellStyle name="Note 4 3 3 7 4" xfId="9000"/>
    <cellStyle name="Note 4 3 3 8" xfId="6847"/>
    <cellStyle name="Note 4 3 3 9" xfId="8431"/>
    <cellStyle name="Note 4 3 4" xfId="841"/>
    <cellStyle name="Note 4 3 4 2" xfId="6854"/>
    <cellStyle name="Note 4 3 4 3" xfId="8438"/>
    <cellStyle name="Note 4 3 4 4" xfId="9001"/>
    <cellStyle name="Note 4 3 5" xfId="1283"/>
    <cellStyle name="Note 4 3 5 2" xfId="6855"/>
    <cellStyle name="Note 4 3 5 3" xfId="8439"/>
    <cellStyle name="Note 4 3 5 4" xfId="9002"/>
    <cellStyle name="Note 4 3 6" xfId="2005"/>
    <cellStyle name="Note 4 3 7" xfId="2152"/>
    <cellStyle name="Note 4 3 8" xfId="2218"/>
    <cellStyle name="Note 4 3 9" xfId="2262"/>
    <cellStyle name="Note 4 4" xfId="488"/>
    <cellStyle name="Note 4 4 10" xfId="6860"/>
    <cellStyle name="Note 4 4 11" xfId="8442"/>
    <cellStyle name="Note 4 4 12" xfId="9003"/>
    <cellStyle name="Note 4 4 2" xfId="594"/>
    <cellStyle name="Note 4 4 2 10" xfId="9004"/>
    <cellStyle name="Note 4 4 2 2" xfId="970"/>
    <cellStyle name="Note 4 4 2 2 2" xfId="6862"/>
    <cellStyle name="Note 4 4 2 2 3" xfId="8444"/>
    <cellStyle name="Note 4 4 2 2 4" xfId="9005"/>
    <cellStyle name="Note 4 4 2 3" xfId="1417"/>
    <cellStyle name="Note 4 4 2 3 2" xfId="6863"/>
    <cellStyle name="Note 4 4 2 3 3" xfId="8445"/>
    <cellStyle name="Note 4 4 2 3 4" xfId="9006"/>
    <cellStyle name="Note 4 4 2 4" xfId="2631"/>
    <cellStyle name="Note 4 4 2 4 2" xfId="6864"/>
    <cellStyle name="Note 4 4 2 4 3" xfId="8446"/>
    <cellStyle name="Note 4 4 2 4 4" xfId="9007"/>
    <cellStyle name="Note 4 4 2 5" xfId="2495"/>
    <cellStyle name="Note 4 4 2 5 2" xfId="6865"/>
    <cellStyle name="Note 4 4 2 5 3" xfId="8447"/>
    <cellStyle name="Note 4 4 2 5 4" xfId="9008"/>
    <cellStyle name="Note 4 4 2 6" xfId="2789"/>
    <cellStyle name="Note 4 4 2 6 2" xfId="6866"/>
    <cellStyle name="Note 4 4 2 6 3" xfId="8448"/>
    <cellStyle name="Note 4 4 2 6 4" xfId="9009"/>
    <cellStyle name="Note 4 4 2 7" xfId="3498"/>
    <cellStyle name="Note 4 4 2 7 2" xfId="6867"/>
    <cellStyle name="Note 4 4 2 7 3" xfId="8449"/>
    <cellStyle name="Note 4 4 2 7 4" xfId="9010"/>
    <cellStyle name="Note 4 4 2 8" xfId="6861"/>
    <cellStyle name="Note 4 4 2 9" xfId="8443"/>
    <cellStyle name="Note 4 4 3" xfId="626"/>
    <cellStyle name="Note 4 4 3 10" xfId="9011"/>
    <cellStyle name="Note 4 4 3 2" xfId="1002"/>
    <cellStyle name="Note 4 4 3 2 2" xfId="6869"/>
    <cellStyle name="Note 4 4 3 2 3" xfId="8451"/>
    <cellStyle name="Note 4 4 3 2 4" xfId="9012"/>
    <cellStyle name="Note 4 4 3 3" xfId="1447"/>
    <cellStyle name="Note 4 4 3 3 2" xfId="6870"/>
    <cellStyle name="Note 4 4 3 3 3" xfId="8452"/>
    <cellStyle name="Note 4 4 3 3 4" xfId="9013"/>
    <cellStyle name="Note 4 4 3 4" xfId="2663"/>
    <cellStyle name="Note 4 4 3 4 2" xfId="6871"/>
    <cellStyle name="Note 4 4 3 4 3" xfId="8453"/>
    <cellStyle name="Note 4 4 3 4 4" xfId="9014"/>
    <cellStyle name="Note 4 4 3 5" xfId="2886"/>
    <cellStyle name="Note 4 4 3 5 2" xfId="6872"/>
    <cellStyle name="Note 4 4 3 5 3" xfId="8454"/>
    <cellStyle name="Note 4 4 3 5 4" xfId="9015"/>
    <cellStyle name="Note 4 4 3 6" xfId="3000"/>
    <cellStyle name="Note 4 4 3 6 2" xfId="6873"/>
    <cellStyle name="Note 4 4 3 6 3" xfId="8455"/>
    <cellStyle name="Note 4 4 3 6 4" xfId="9016"/>
    <cellStyle name="Note 4 4 3 7" xfId="3530"/>
    <cellStyle name="Note 4 4 3 7 2" xfId="6874"/>
    <cellStyle name="Note 4 4 3 7 3" xfId="8456"/>
    <cellStyle name="Note 4 4 3 7 4" xfId="9017"/>
    <cellStyle name="Note 4 4 3 8" xfId="6868"/>
    <cellStyle name="Note 4 4 3 9" xfId="8450"/>
    <cellStyle name="Note 4 4 4" xfId="866"/>
    <cellStyle name="Note 4 4 4 2" xfId="6875"/>
    <cellStyle name="Note 4 4 4 3" xfId="8457"/>
    <cellStyle name="Note 4 4 4 4" xfId="9018"/>
    <cellStyle name="Note 4 4 5" xfId="1310"/>
    <cellStyle name="Note 4 4 5 2" xfId="6876"/>
    <cellStyle name="Note 4 4 5 3" xfId="8458"/>
    <cellStyle name="Note 4 4 5 4" xfId="9019"/>
    <cellStyle name="Note 4 4 6" xfId="2520"/>
    <cellStyle name="Note 4 4 6 2" xfId="6877"/>
    <cellStyle name="Note 4 4 6 3" xfId="8459"/>
    <cellStyle name="Note 4 4 6 4" xfId="9020"/>
    <cellStyle name="Note 4 4 7" xfId="2473"/>
    <cellStyle name="Note 4 4 7 2" xfId="6878"/>
    <cellStyle name="Note 4 4 7 3" xfId="8460"/>
    <cellStyle name="Note 4 4 7 4" xfId="9021"/>
    <cellStyle name="Note 4 4 8" xfId="2767"/>
    <cellStyle name="Note 4 4 8 2" xfId="6879"/>
    <cellStyle name="Note 4 4 8 3" xfId="8461"/>
    <cellStyle name="Note 4 4 8 4" xfId="9022"/>
    <cellStyle name="Note 4 4 9" xfId="3394"/>
    <cellStyle name="Note 4 4 9 2" xfId="6880"/>
    <cellStyle name="Note 4 4 9 3" xfId="8462"/>
    <cellStyle name="Note 4 4 9 4" xfId="9023"/>
    <cellStyle name="Note 4 5" xfId="531"/>
    <cellStyle name="Note 4 5 10" xfId="9024"/>
    <cellStyle name="Note 4 5 2" xfId="905"/>
    <cellStyle name="Note 4 5 2 2" xfId="6882"/>
    <cellStyle name="Note 4 5 2 3" xfId="8464"/>
    <cellStyle name="Note 4 5 2 4" xfId="9025"/>
    <cellStyle name="Note 4 5 3" xfId="1350"/>
    <cellStyle name="Note 4 5 3 2" xfId="6883"/>
    <cellStyle name="Note 4 5 3 3" xfId="8465"/>
    <cellStyle name="Note 4 5 3 4" xfId="9026"/>
    <cellStyle name="Note 4 5 4" xfId="2564"/>
    <cellStyle name="Note 4 5 4 2" xfId="6884"/>
    <cellStyle name="Note 4 5 4 3" xfId="8466"/>
    <cellStyle name="Note 4 5 4 4" xfId="9027"/>
    <cellStyle name="Note 4 5 5" xfId="2479"/>
    <cellStyle name="Note 4 5 5 2" xfId="6885"/>
    <cellStyle name="Note 4 5 5 3" xfId="8467"/>
    <cellStyle name="Note 4 5 5 4" xfId="9028"/>
    <cellStyle name="Note 4 5 6" xfId="2800"/>
    <cellStyle name="Note 4 5 6 2" xfId="6886"/>
    <cellStyle name="Note 4 5 6 3" xfId="8468"/>
    <cellStyle name="Note 4 5 6 4" xfId="9029"/>
    <cellStyle name="Note 4 5 7" xfId="3432"/>
    <cellStyle name="Note 4 5 7 2" xfId="6887"/>
    <cellStyle name="Note 4 5 7 3" xfId="8469"/>
    <cellStyle name="Note 4 5 7 4" xfId="9030"/>
    <cellStyle name="Note 4 5 8" xfId="6881"/>
    <cellStyle name="Note 4 5 9" xfId="8463"/>
    <cellStyle name="Note 4 6" xfId="512"/>
    <cellStyle name="Note 4 6 10" xfId="9031"/>
    <cellStyle name="Note 4 6 2" xfId="888"/>
    <cellStyle name="Note 4 6 2 2" xfId="6889"/>
    <cellStyle name="Note 4 6 2 3" xfId="8471"/>
    <cellStyle name="Note 4 6 2 4" xfId="9032"/>
    <cellStyle name="Note 4 6 3" xfId="1332"/>
    <cellStyle name="Note 4 6 3 2" xfId="6890"/>
    <cellStyle name="Note 4 6 3 3" xfId="8472"/>
    <cellStyle name="Note 4 6 3 4" xfId="9033"/>
    <cellStyle name="Note 4 6 4" xfId="2545"/>
    <cellStyle name="Note 4 6 4 2" xfId="6891"/>
    <cellStyle name="Note 4 6 4 3" xfId="8473"/>
    <cellStyle name="Note 4 6 4 4" xfId="9034"/>
    <cellStyle name="Note 4 6 5" xfId="2367"/>
    <cellStyle name="Note 4 6 5 2" xfId="6892"/>
    <cellStyle name="Note 4 6 5 3" xfId="8474"/>
    <cellStyle name="Note 4 6 5 4" xfId="9035"/>
    <cellStyle name="Note 4 6 6" xfId="2746"/>
    <cellStyle name="Note 4 6 6 2" xfId="6893"/>
    <cellStyle name="Note 4 6 6 3" xfId="8475"/>
    <cellStyle name="Note 4 6 6 4" xfId="9036"/>
    <cellStyle name="Note 4 6 7" xfId="3417"/>
    <cellStyle name="Note 4 6 7 2" xfId="6894"/>
    <cellStyle name="Note 4 6 7 3" xfId="8476"/>
    <cellStyle name="Note 4 6 7 4" xfId="9037"/>
    <cellStyle name="Note 4 6 8" xfId="6888"/>
    <cellStyle name="Note 4 6 9" xfId="8470"/>
    <cellStyle name="Note 4 7" xfId="740"/>
    <cellStyle name="Note 4 7 2" xfId="6895"/>
    <cellStyle name="Note 4 7 3" xfId="8477"/>
    <cellStyle name="Note 4 7 4" xfId="9038"/>
    <cellStyle name="Note 4 8" xfId="831"/>
    <cellStyle name="Note 4 8 2" xfId="6896"/>
    <cellStyle name="Note 4 8 3" xfId="8478"/>
    <cellStyle name="Note 4 8 4" xfId="9039"/>
    <cellStyle name="Note 4 9" xfId="2003"/>
    <cellStyle name="Note 5" xfId="373"/>
    <cellStyle name="Note 5 10" xfId="2153"/>
    <cellStyle name="Note 5 10 2" xfId="6899"/>
    <cellStyle name="Note 5 10 3" xfId="8481"/>
    <cellStyle name="Note 5 10 4" xfId="9041"/>
    <cellStyle name="Note 5 11" xfId="2219"/>
    <cellStyle name="Note 5 11 2" xfId="6900"/>
    <cellStyle name="Note 5 11 3" xfId="8482"/>
    <cellStyle name="Note 5 11 4" xfId="9042"/>
    <cellStyle name="Note 5 12" xfId="2263"/>
    <cellStyle name="Note 5 12 2" xfId="6901"/>
    <cellStyle name="Note 5 12 3" xfId="8483"/>
    <cellStyle name="Note 5 12 4" xfId="9043"/>
    <cellStyle name="Note 5 13" xfId="2382"/>
    <cellStyle name="Note 5 13 2" xfId="6902"/>
    <cellStyle name="Note 5 13 3" xfId="8484"/>
    <cellStyle name="Note 5 13 4" xfId="9044"/>
    <cellStyle name="Note 5 14" xfId="2725"/>
    <cellStyle name="Note 5 14 2" xfId="6903"/>
    <cellStyle name="Note 5 14 3" xfId="8485"/>
    <cellStyle name="Note 5 14 4" xfId="9045"/>
    <cellStyle name="Note 5 15" xfId="2942"/>
    <cellStyle name="Note 5 15 2" xfId="6904"/>
    <cellStyle name="Note 5 15 3" xfId="8486"/>
    <cellStyle name="Note 5 15 4" xfId="9046"/>
    <cellStyle name="Note 5 16" xfId="3323"/>
    <cellStyle name="Note 5 16 2" xfId="6905"/>
    <cellStyle name="Note 5 16 3" xfId="8487"/>
    <cellStyle name="Note 5 16 4" xfId="9047"/>
    <cellStyle name="Note 5 17" xfId="6898"/>
    <cellStyle name="Note 5 18" xfId="8480"/>
    <cellStyle name="Note 5 19" xfId="9040"/>
    <cellStyle name="Note 5 2" xfId="403"/>
    <cellStyle name="Note 5 2 10" xfId="2424"/>
    <cellStyle name="Note 5 2 10 2" xfId="6907"/>
    <cellStyle name="Note 5 2 10 3" xfId="8489"/>
    <cellStyle name="Note 5 2 10 4" xfId="9049"/>
    <cellStyle name="Note 5 2 11" xfId="2718"/>
    <cellStyle name="Note 5 2 11 2" xfId="6908"/>
    <cellStyle name="Note 5 2 11 3" xfId="8490"/>
    <cellStyle name="Note 5 2 11 4" xfId="9050"/>
    <cellStyle name="Note 5 2 12" xfId="2938"/>
    <cellStyle name="Note 5 2 12 2" xfId="6909"/>
    <cellStyle name="Note 5 2 12 3" xfId="8491"/>
    <cellStyle name="Note 5 2 12 4" xfId="9051"/>
    <cellStyle name="Note 5 2 13" xfId="3355"/>
    <cellStyle name="Note 5 2 13 2" xfId="6910"/>
    <cellStyle name="Note 5 2 13 3" xfId="8492"/>
    <cellStyle name="Note 5 2 13 4" xfId="9052"/>
    <cellStyle name="Note 5 2 14" xfId="6906"/>
    <cellStyle name="Note 5 2 15" xfId="8488"/>
    <cellStyle name="Note 5 2 16" xfId="9048"/>
    <cellStyle name="Note 5 2 2" xfId="555"/>
    <cellStyle name="Note 5 2 2 10" xfId="9053"/>
    <cellStyle name="Note 5 2 2 2" xfId="929"/>
    <cellStyle name="Note 5 2 2 2 2" xfId="6912"/>
    <cellStyle name="Note 5 2 2 2 3" xfId="8494"/>
    <cellStyle name="Note 5 2 2 2 4" xfId="9054"/>
    <cellStyle name="Note 5 2 2 3" xfId="1375"/>
    <cellStyle name="Note 5 2 2 3 2" xfId="6913"/>
    <cellStyle name="Note 5 2 2 3 3" xfId="8495"/>
    <cellStyle name="Note 5 2 2 3 4" xfId="9055"/>
    <cellStyle name="Note 5 2 2 4" xfId="2589"/>
    <cellStyle name="Note 5 2 2 4 2" xfId="6914"/>
    <cellStyle name="Note 5 2 2 4 3" xfId="8496"/>
    <cellStyle name="Note 5 2 2 4 4" xfId="9056"/>
    <cellStyle name="Note 5 2 2 5" xfId="2346"/>
    <cellStyle name="Note 5 2 2 5 2" xfId="6915"/>
    <cellStyle name="Note 5 2 2 5 3" xfId="8497"/>
    <cellStyle name="Note 5 2 2 5 4" xfId="9057"/>
    <cellStyle name="Note 5 2 2 6" xfId="2741"/>
    <cellStyle name="Note 5 2 2 6 2" xfId="6916"/>
    <cellStyle name="Note 5 2 2 6 3" xfId="8498"/>
    <cellStyle name="Note 5 2 2 6 4" xfId="9058"/>
    <cellStyle name="Note 5 2 2 7" xfId="3456"/>
    <cellStyle name="Note 5 2 2 7 2" xfId="6917"/>
    <cellStyle name="Note 5 2 2 7 3" xfId="8499"/>
    <cellStyle name="Note 5 2 2 7 4" xfId="9059"/>
    <cellStyle name="Note 5 2 2 8" xfId="6911"/>
    <cellStyle name="Note 5 2 2 9" xfId="8493"/>
    <cellStyle name="Note 5 2 3" xfId="579"/>
    <cellStyle name="Note 5 2 3 10" xfId="9060"/>
    <cellStyle name="Note 5 2 3 2" xfId="953"/>
    <cellStyle name="Note 5 2 3 2 2" xfId="6919"/>
    <cellStyle name="Note 5 2 3 2 3" xfId="8501"/>
    <cellStyle name="Note 5 2 3 2 4" xfId="9061"/>
    <cellStyle name="Note 5 2 3 3" xfId="1400"/>
    <cellStyle name="Note 5 2 3 3 2" xfId="6920"/>
    <cellStyle name="Note 5 2 3 3 3" xfId="8502"/>
    <cellStyle name="Note 5 2 3 3 4" xfId="9062"/>
    <cellStyle name="Note 5 2 3 4" xfId="2614"/>
    <cellStyle name="Note 5 2 3 4 2" xfId="6921"/>
    <cellStyle name="Note 5 2 3 4 3" xfId="8503"/>
    <cellStyle name="Note 5 2 3 4 4" xfId="9063"/>
    <cellStyle name="Note 5 2 3 5" xfId="2333"/>
    <cellStyle name="Note 5 2 3 5 2" xfId="6922"/>
    <cellStyle name="Note 5 2 3 5 3" xfId="8504"/>
    <cellStyle name="Note 5 2 3 5 4" xfId="9064"/>
    <cellStyle name="Note 5 2 3 6" xfId="2724"/>
    <cellStyle name="Note 5 2 3 6 2" xfId="6923"/>
    <cellStyle name="Note 5 2 3 6 3" xfId="8505"/>
    <cellStyle name="Note 5 2 3 6 4" xfId="9065"/>
    <cellStyle name="Note 5 2 3 7" xfId="3481"/>
    <cellStyle name="Note 5 2 3 7 2" xfId="6924"/>
    <cellStyle name="Note 5 2 3 7 3" xfId="8506"/>
    <cellStyle name="Note 5 2 3 7 4" xfId="9066"/>
    <cellStyle name="Note 5 2 3 8" xfId="6918"/>
    <cellStyle name="Note 5 2 3 9" xfId="8500"/>
    <cellStyle name="Note 5 2 4" xfId="782"/>
    <cellStyle name="Note 5 2 4 2" xfId="6925"/>
    <cellStyle name="Note 5 2 4 3" xfId="8507"/>
    <cellStyle name="Note 5 2 4 4" xfId="9067"/>
    <cellStyle name="Note 5 2 5" xfId="710"/>
    <cellStyle name="Note 5 2 5 2" xfId="6926"/>
    <cellStyle name="Note 5 2 5 3" xfId="8508"/>
    <cellStyle name="Note 5 2 5 4" xfId="9068"/>
    <cellStyle name="Note 5 2 6" xfId="2007"/>
    <cellStyle name="Note 5 2 6 2" xfId="6927"/>
    <cellStyle name="Note 5 2 6 3" xfId="8509"/>
    <cellStyle name="Note 5 2 6 4" xfId="9069"/>
    <cellStyle name="Note 5 2 7" xfId="2154"/>
    <cellStyle name="Note 5 2 7 2" xfId="6928"/>
    <cellStyle name="Note 5 2 7 3" xfId="8510"/>
    <cellStyle name="Note 5 2 7 4" xfId="9070"/>
    <cellStyle name="Note 5 2 8" xfId="2220"/>
    <cellStyle name="Note 5 2 8 2" xfId="6929"/>
    <cellStyle name="Note 5 2 8 3" xfId="8511"/>
    <cellStyle name="Note 5 2 8 4" xfId="9071"/>
    <cellStyle name="Note 5 2 9" xfId="2264"/>
    <cellStyle name="Note 5 2 9 2" xfId="6930"/>
    <cellStyle name="Note 5 2 9 3" xfId="8512"/>
    <cellStyle name="Note 5 2 9 4" xfId="9072"/>
    <cellStyle name="Note 5 3" xfId="461"/>
    <cellStyle name="Note 5 3 10" xfId="2493"/>
    <cellStyle name="Note 5 3 10 2" xfId="6932"/>
    <cellStyle name="Note 5 3 10 3" xfId="8514"/>
    <cellStyle name="Note 5 3 10 4" xfId="9074"/>
    <cellStyle name="Note 5 3 11" xfId="2808"/>
    <cellStyle name="Note 5 3 11 2" xfId="6933"/>
    <cellStyle name="Note 5 3 11 3" xfId="8515"/>
    <cellStyle name="Note 5 3 11 4" xfId="9075"/>
    <cellStyle name="Note 5 3 12" xfId="2966"/>
    <cellStyle name="Note 5 3 12 2" xfId="6934"/>
    <cellStyle name="Note 5 3 12 3" xfId="8516"/>
    <cellStyle name="Note 5 3 12 4" xfId="9076"/>
    <cellStyle name="Note 5 3 13" xfId="3377"/>
    <cellStyle name="Note 5 3 13 2" xfId="6935"/>
    <cellStyle name="Note 5 3 13 3" xfId="8517"/>
    <cellStyle name="Note 5 3 13 4" xfId="9077"/>
    <cellStyle name="Note 5 3 14" xfId="6931"/>
    <cellStyle name="Note 5 3 15" xfId="8513"/>
    <cellStyle name="Note 5 3 16" xfId="9073"/>
    <cellStyle name="Note 5 3 2" xfId="581"/>
    <cellStyle name="Note 5 3 2 10" xfId="9078"/>
    <cellStyle name="Note 5 3 2 2" xfId="955"/>
    <cellStyle name="Note 5 3 2 2 2" xfId="6937"/>
    <cellStyle name="Note 5 3 2 2 3" xfId="8519"/>
    <cellStyle name="Note 5 3 2 2 4" xfId="9079"/>
    <cellStyle name="Note 5 3 2 3" xfId="1402"/>
    <cellStyle name="Note 5 3 2 3 2" xfId="6938"/>
    <cellStyle name="Note 5 3 2 3 3" xfId="8520"/>
    <cellStyle name="Note 5 3 2 3 4" xfId="9080"/>
    <cellStyle name="Note 5 3 2 4" xfId="2616"/>
    <cellStyle name="Note 5 3 2 4 2" xfId="6939"/>
    <cellStyle name="Note 5 3 2 4 3" xfId="8521"/>
    <cellStyle name="Note 5 3 2 4 4" xfId="9081"/>
    <cellStyle name="Note 5 3 2 5" xfId="2450"/>
    <cellStyle name="Note 5 3 2 5 2" xfId="6940"/>
    <cellStyle name="Note 5 3 2 5 3" xfId="8522"/>
    <cellStyle name="Note 5 3 2 5 4" xfId="9082"/>
    <cellStyle name="Note 5 3 2 6" xfId="2442"/>
    <cellStyle name="Note 5 3 2 6 2" xfId="6941"/>
    <cellStyle name="Note 5 3 2 6 3" xfId="8523"/>
    <cellStyle name="Note 5 3 2 6 4" xfId="9083"/>
    <cellStyle name="Note 5 3 2 7" xfId="3483"/>
    <cellStyle name="Note 5 3 2 7 2" xfId="6942"/>
    <cellStyle name="Note 5 3 2 7 3" xfId="8524"/>
    <cellStyle name="Note 5 3 2 7 4" xfId="9084"/>
    <cellStyle name="Note 5 3 2 8" xfId="6936"/>
    <cellStyle name="Note 5 3 2 9" xfId="8518"/>
    <cellStyle name="Note 5 3 3" xfId="611"/>
    <cellStyle name="Note 5 3 3 10" xfId="9085"/>
    <cellStyle name="Note 5 3 3 2" xfId="987"/>
    <cellStyle name="Note 5 3 3 2 2" xfId="6944"/>
    <cellStyle name="Note 5 3 3 2 3" xfId="8526"/>
    <cellStyle name="Note 5 3 3 2 4" xfId="9086"/>
    <cellStyle name="Note 5 3 3 3" xfId="1432"/>
    <cellStyle name="Note 5 3 3 3 2" xfId="6945"/>
    <cellStyle name="Note 5 3 3 3 3" xfId="8527"/>
    <cellStyle name="Note 5 3 3 3 4" xfId="9087"/>
    <cellStyle name="Note 5 3 3 4" xfId="2648"/>
    <cellStyle name="Note 5 3 3 4 2" xfId="6946"/>
    <cellStyle name="Note 5 3 3 4 3" xfId="8528"/>
    <cellStyle name="Note 5 3 3 4 4" xfId="9088"/>
    <cellStyle name="Note 5 3 3 5" xfId="2311"/>
    <cellStyle name="Note 5 3 3 5 2" xfId="6947"/>
    <cellStyle name="Note 5 3 3 5 3" xfId="8529"/>
    <cellStyle name="Note 5 3 3 5 4" xfId="9089"/>
    <cellStyle name="Note 5 3 3 6" xfId="2421"/>
    <cellStyle name="Note 5 3 3 6 2" xfId="6948"/>
    <cellStyle name="Note 5 3 3 6 3" xfId="8530"/>
    <cellStyle name="Note 5 3 3 6 4" xfId="9090"/>
    <cellStyle name="Note 5 3 3 7" xfId="3515"/>
    <cellStyle name="Note 5 3 3 7 2" xfId="6949"/>
    <cellStyle name="Note 5 3 3 7 3" xfId="8531"/>
    <cellStyle name="Note 5 3 3 7 4" xfId="9091"/>
    <cellStyle name="Note 5 3 3 8" xfId="6943"/>
    <cellStyle name="Note 5 3 3 9" xfId="8525"/>
    <cellStyle name="Note 5 3 4" xfId="842"/>
    <cellStyle name="Note 5 3 4 2" xfId="6950"/>
    <cellStyle name="Note 5 3 4 3" xfId="8532"/>
    <cellStyle name="Note 5 3 4 4" xfId="9092"/>
    <cellStyle name="Note 5 3 5" xfId="1284"/>
    <cellStyle name="Note 5 3 5 2" xfId="6951"/>
    <cellStyle name="Note 5 3 5 3" xfId="8533"/>
    <cellStyle name="Note 5 3 5 4" xfId="9093"/>
    <cellStyle name="Note 5 3 6" xfId="2008"/>
    <cellStyle name="Note 5 3 7" xfId="2155"/>
    <cellStyle name="Note 5 3 8" xfId="2221"/>
    <cellStyle name="Note 5 3 9" xfId="2265"/>
    <cellStyle name="Note 5 4" xfId="489"/>
    <cellStyle name="Note 5 4 10" xfId="6956"/>
    <cellStyle name="Note 5 4 11" xfId="8538"/>
    <cellStyle name="Note 5 4 12" xfId="9094"/>
    <cellStyle name="Note 5 4 2" xfId="595"/>
    <cellStyle name="Note 5 4 2 10" xfId="9095"/>
    <cellStyle name="Note 5 4 2 2" xfId="971"/>
    <cellStyle name="Note 5 4 2 2 2" xfId="6958"/>
    <cellStyle name="Note 5 4 2 2 3" xfId="8540"/>
    <cellStyle name="Note 5 4 2 2 4" xfId="9096"/>
    <cellStyle name="Note 5 4 2 3" xfId="1418"/>
    <cellStyle name="Note 5 4 2 3 2" xfId="6959"/>
    <cellStyle name="Note 5 4 2 3 3" xfId="8541"/>
    <cellStyle name="Note 5 4 2 3 4" xfId="9097"/>
    <cellStyle name="Note 5 4 2 4" xfId="2632"/>
    <cellStyle name="Note 5 4 2 4 2" xfId="6960"/>
    <cellStyle name="Note 5 4 2 4 3" xfId="8542"/>
    <cellStyle name="Note 5 4 2 4 4" xfId="9098"/>
    <cellStyle name="Note 5 4 2 5" xfId="2322"/>
    <cellStyle name="Note 5 4 2 5 2" xfId="6961"/>
    <cellStyle name="Note 5 4 2 5 3" xfId="8543"/>
    <cellStyle name="Note 5 4 2 5 4" xfId="9099"/>
    <cellStyle name="Note 5 4 2 6" xfId="2435"/>
    <cellStyle name="Note 5 4 2 6 2" xfId="6962"/>
    <cellStyle name="Note 5 4 2 6 3" xfId="8544"/>
    <cellStyle name="Note 5 4 2 6 4" xfId="9100"/>
    <cellStyle name="Note 5 4 2 7" xfId="3499"/>
    <cellStyle name="Note 5 4 2 7 2" xfId="6963"/>
    <cellStyle name="Note 5 4 2 7 3" xfId="8545"/>
    <cellStyle name="Note 5 4 2 7 4" xfId="9101"/>
    <cellStyle name="Note 5 4 2 8" xfId="6957"/>
    <cellStyle name="Note 5 4 2 9" xfId="8539"/>
    <cellStyle name="Note 5 4 3" xfId="627"/>
    <cellStyle name="Note 5 4 3 10" xfId="9102"/>
    <cellStyle name="Note 5 4 3 2" xfId="1003"/>
    <cellStyle name="Note 5 4 3 2 2" xfId="6965"/>
    <cellStyle name="Note 5 4 3 2 3" xfId="8547"/>
    <cellStyle name="Note 5 4 3 2 4" xfId="9103"/>
    <cellStyle name="Note 5 4 3 3" xfId="1448"/>
    <cellStyle name="Note 5 4 3 3 2" xfId="6966"/>
    <cellStyle name="Note 5 4 3 3 3" xfId="8548"/>
    <cellStyle name="Note 5 4 3 3 4" xfId="9104"/>
    <cellStyle name="Note 5 4 3 4" xfId="2664"/>
    <cellStyle name="Note 5 4 3 4 2" xfId="6967"/>
    <cellStyle name="Note 5 4 3 4 3" xfId="8549"/>
    <cellStyle name="Note 5 4 3 4 4" xfId="9105"/>
    <cellStyle name="Note 5 4 3 5" xfId="2887"/>
    <cellStyle name="Note 5 4 3 5 2" xfId="6968"/>
    <cellStyle name="Note 5 4 3 5 3" xfId="8550"/>
    <cellStyle name="Note 5 4 3 5 4" xfId="9106"/>
    <cellStyle name="Note 5 4 3 6" xfId="3001"/>
    <cellStyle name="Note 5 4 3 6 2" xfId="6969"/>
    <cellStyle name="Note 5 4 3 6 3" xfId="8551"/>
    <cellStyle name="Note 5 4 3 6 4" xfId="9107"/>
    <cellStyle name="Note 5 4 3 7" xfId="3531"/>
    <cellStyle name="Note 5 4 3 7 2" xfId="6970"/>
    <cellStyle name="Note 5 4 3 7 3" xfId="8552"/>
    <cellStyle name="Note 5 4 3 7 4" xfId="9108"/>
    <cellStyle name="Note 5 4 3 8" xfId="6964"/>
    <cellStyle name="Note 5 4 3 9" xfId="8546"/>
    <cellStyle name="Note 5 4 4" xfId="867"/>
    <cellStyle name="Note 5 4 4 2" xfId="6971"/>
    <cellStyle name="Note 5 4 4 3" xfId="8553"/>
    <cellStyle name="Note 5 4 4 4" xfId="9109"/>
    <cellStyle name="Note 5 4 5" xfId="1311"/>
    <cellStyle name="Note 5 4 5 2" xfId="6972"/>
    <cellStyle name="Note 5 4 5 3" xfId="8554"/>
    <cellStyle name="Note 5 4 5 4" xfId="9110"/>
    <cellStyle name="Note 5 4 6" xfId="2521"/>
    <cellStyle name="Note 5 4 6 2" xfId="6973"/>
    <cellStyle name="Note 5 4 6 3" xfId="8555"/>
    <cellStyle name="Note 5 4 6 4" xfId="9111"/>
    <cellStyle name="Note 5 4 7" xfId="2378"/>
    <cellStyle name="Note 5 4 7 2" xfId="6974"/>
    <cellStyle name="Note 5 4 7 3" xfId="8556"/>
    <cellStyle name="Note 5 4 7 4" xfId="9112"/>
    <cellStyle name="Note 5 4 8" xfId="2824"/>
    <cellStyle name="Note 5 4 8 2" xfId="6975"/>
    <cellStyle name="Note 5 4 8 3" xfId="8557"/>
    <cellStyle name="Note 5 4 8 4" xfId="9113"/>
    <cellStyle name="Note 5 4 9" xfId="3395"/>
    <cellStyle name="Note 5 4 9 2" xfId="6976"/>
    <cellStyle name="Note 5 4 9 3" xfId="8558"/>
    <cellStyle name="Note 5 4 9 4" xfId="9114"/>
    <cellStyle name="Note 5 5" xfId="532"/>
    <cellStyle name="Note 5 5 10" xfId="9115"/>
    <cellStyle name="Note 5 5 2" xfId="906"/>
    <cellStyle name="Note 5 5 2 2" xfId="6978"/>
    <cellStyle name="Note 5 5 2 3" xfId="8560"/>
    <cellStyle name="Note 5 5 2 4" xfId="9116"/>
    <cellStyle name="Note 5 5 3" xfId="1351"/>
    <cellStyle name="Note 5 5 3 2" xfId="6979"/>
    <cellStyle name="Note 5 5 3 3" xfId="8561"/>
    <cellStyle name="Note 5 5 3 4" xfId="9117"/>
    <cellStyle name="Note 5 5 4" xfId="2565"/>
    <cellStyle name="Note 5 5 4 2" xfId="6980"/>
    <cellStyle name="Note 5 5 4 3" xfId="8562"/>
    <cellStyle name="Note 5 5 4 4" xfId="9118"/>
    <cellStyle name="Note 5 5 5" xfId="2358"/>
    <cellStyle name="Note 5 5 5 2" xfId="6981"/>
    <cellStyle name="Note 5 5 5 3" xfId="8563"/>
    <cellStyle name="Note 5 5 5 4" xfId="9119"/>
    <cellStyle name="Note 5 5 6" xfId="2853"/>
    <cellStyle name="Note 5 5 6 2" xfId="6982"/>
    <cellStyle name="Note 5 5 6 3" xfId="8564"/>
    <cellStyle name="Note 5 5 6 4" xfId="9120"/>
    <cellStyle name="Note 5 5 7" xfId="3433"/>
    <cellStyle name="Note 5 5 7 2" xfId="6983"/>
    <cellStyle name="Note 5 5 7 3" xfId="8565"/>
    <cellStyle name="Note 5 5 7 4" xfId="9121"/>
    <cellStyle name="Note 5 5 8" xfId="6977"/>
    <cellStyle name="Note 5 5 9" xfId="8559"/>
    <cellStyle name="Note 5 6" xfId="556"/>
    <cellStyle name="Note 5 6 10" xfId="9122"/>
    <cellStyle name="Note 5 6 2" xfId="931"/>
    <cellStyle name="Note 5 6 2 2" xfId="6985"/>
    <cellStyle name="Note 5 6 2 3" xfId="8567"/>
    <cellStyle name="Note 5 6 2 4" xfId="9123"/>
    <cellStyle name="Note 5 6 3" xfId="1377"/>
    <cellStyle name="Note 5 6 3 2" xfId="6986"/>
    <cellStyle name="Note 5 6 3 3" xfId="8568"/>
    <cellStyle name="Note 5 6 3 4" xfId="9124"/>
    <cellStyle name="Note 5 6 4" xfId="2591"/>
    <cellStyle name="Note 5 6 4 2" xfId="6987"/>
    <cellStyle name="Note 5 6 4 3" xfId="8569"/>
    <cellStyle name="Note 5 6 4 4" xfId="9125"/>
    <cellStyle name="Note 5 6 5" xfId="2284"/>
    <cellStyle name="Note 5 6 5 2" xfId="6988"/>
    <cellStyle name="Note 5 6 5 3" xfId="8570"/>
    <cellStyle name="Note 5 6 5 4" xfId="9126"/>
    <cellStyle name="Note 5 6 6" xfId="2710"/>
    <cellStyle name="Note 5 6 6 2" xfId="6989"/>
    <cellStyle name="Note 5 6 6 3" xfId="8571"/>
    <cellStyle name="Note 5 6 6 4" xfId="9127"/>
    <cellStyle name="Note 5 6 7" xfId="3458"/>
    <cellStyle name="Note 5 6 7 2" xfId="6990"/>
    <cellStyle name="Note 5 6 7 3" xfId="8572"/>
    <cellStyle name="Note 5 6 7 4" xfId="9128"/>
    <cellStyle name="Note 5 6 8" xfId="6984"/>
    <cellStyle name="Note 5 6 9" xfId="8566"/>
    <cellStyle name="Note 5 7" xfId="741"/>
    <cellStyle name="Note 5 7 2" xfId="6991"/>
    <cellStyle name="Note 5 7 3" xfId="8573"/>
    <cellStyle name="Note 5 7 4" xfId="9129"/>
    <cellStyle name="Note 5 8" xfId="730"/>
    <cellStyle name="Note 5 8 2" xfId="6992"/>
    <cellStyle name="Note 5 8 3" xfId="8574"/>
    <cellStyle name="Note 5 8 4" xfId="9130"/>
    <cellStyle name="Note 5 9" xfId="2006"/>
    <cellStyle name="Note 5 9 2" xfId="6993"/>
    <cellStyle name="Note 5 9 3" xfId="8575"/>
    <cellStyle name="Note 5 9 4" xfId="9131"/>
    <cellStyle name="Note 6" xfId="420"/>
    <cellStyle name="Note 7" xfId="513"/>
    <cellStyle name="Note 7 10" xfId="9132"/>
    <cellStyle name="Note 7 2" xfId="889"/>
    <cellStyle name="Note 7 2 2" xfId="6996"/>
    <cellStyle name="Note 7 2 3" xfId="8578"/>
    <cellStyle name="Note 7 2 4" xfId="9133"/>
    <cellStyle name="Note 7 3" xfId="1333"/>
    <cellStyle name="Note 7 3 2" xfId="6997"/>
    <cellStyle name="Note 7 3 3" xfId="8579"/>
    <cellStyle name="Note 7 3 4" xfId="9134"/>
    <cellStyle name="Note 7 4" xfId="2546"/>
    <cellStyle name="Note 7 4 2" xfId="6998"/>
    <cellStyle name="Note 7 4 3" xfId="8580"/>
    <cellStyle name="Note 7 4 4" xfId="9135"/>
    <cellStyle name="Note 7 5" xfId="2366"/>
    <cellStyle name="Note 7 5 2" xfId="6999"/>
    <cellStyle name="Note 7 5 3" xfId="8581"/>
    <cellStyle name="Note 7 5 4" xfId="9136"/>
    <cellStyle name="Note 7 6" xfId="2870"/>
    <cellStyle name="Note 7 6 2" xfId="7000"/>
    <cellStyle name="Note 7 6 3" xfId="8582"/>
    <cellStyle name="Note 7 6 4" xfId="9137"/>
    <cellStyle name="Note 7 7" xfId="3418"/>
    <cellStyle name="Note 7 7 2" xfId="7001"/>
    <cellStyle name="Note 7 7 3" xfId="8583"/>
    <cellStyle name="Note 7 7 4" xfId="9138"/>
    <cellStyle name="Note 7 8" xfId="6995"/>
    <cellStyle name="Note 7 9" xfId="8577"/>
    <cellStyle name="Note 8" xfId="560"/>
    <cellStyle name="Note 8 10" xfId="9139"/>
    <cellStyle name="Note 8 2" xfId="935"/>
    <cellStyle name="Note 8 2 2" xfId="7003"/>
    <cellStyle name="Note 8 2 3" xfId="8585"/>
    <cellStyle name="Note 8 2 4" xfId="9140"/>
    <cellStyle name="Note 8 3" xfId="1381"/>
    <cellStyle name="Note 8 3 2" xfId="7004"/>
    <cellStyle name="Note 8 3 3" xfId="8586"/>
    <cellStyle name="Note 8 3 4" xfId="9141"/>
    <cellStyle name="Note 8 4" xfId="2595"/>
    <cellStyle name="Note 8 4 2" xfId="7005"/>
    <cellStyle name="Note 8 4 3" xfId="8587"/>
    <cellStyle name="Note 8 4 4" xfId="9142"/>
    <cellStyle name="Note 8 5" xfId="2307"/>
    <cellStyle name="Note 8 5 2" xfId="7006"/>
    <cellStyle name="Note 8 5 3" xfId="8588"/>
    <cellStyle name="Note 8 5 4" xfId="9143"/>
    <cellStyle name="Note 8 6" xfId="2518"/>
    <cellStyle name="Note 8 6 2" xfId="7007"/>
    <cellStyle name="Note 8 6 3" xfId="8589"/>
    <cellStyle name="Note 8 6 4" xfId="9144"/>
    <cellStyle name="Note 8 7" xfId="3462"/>
    <cellStyle name="Note 8 7 2" xfId="7008"/>
    <cellStyle name="Note 8 7 3" xfId="8590"/>
    <cellStyle name="Note 8 7 4" xfId="9145"/>
    <cellStyle name="Note 8 8" xfId="7002"/>
    <cellStyle name="Note 8 9" xfId="8584"/>
    <cellStyle name="Note 9" xfId="634"/>
    <cellStyle name="Note 9 10" xfId="9146"/>
    <cellStyle name="Note 9 2" xfId="1007"/>
    <cellStyle name="Note 9 2 2" xfId="7010"/>
    <cellStyle name="Note 9 2 3" xfId="8592"/>
    <cellStyle name="Note 9 2 4" xfId="9147"/>
    <cellStyle name="Note 9 3" xfId="1455"/>
    <cellStyle name="Note 9 3 2" xfId="7011"/>
    <cellStyle name="Note 9 3 3" xfId="8593"/>
    <cellStyle name="Note 9 3 4" xfId="9148"/>
    <cellStyle name="Note 9 4" xfId="2671"/>
    <cellStyle name="Note 9 4 2" xfId="7012"/>
    <cellStyle name="Note 9 4 3" xfId="8594"/>
    <cellStyle name="Note 9 4 4" xfId="9149"/>
    <cellStyle name="Note 9 5" xfId="2894"/>
    <cellStyle name="Note 9 5 2" xfId="7013"/>
    <cellStyle name="Note 9 5 3" xfId="8595"/>
    <cellStyle name="Note 9 5 4" xfId="9150"/>
    <cellStyle name="Note 9 6" xfId="3008"/>
    <cellStyle name="Note 9 6 2" xfId="7014"/>
    <cellStyle name="Note 9 6 3" xfId="8596"/>
    <cellStyle name="Note 9 6 4" xfId="9151"/>
    <cellStyle name="Note 9 7" xfId="3538"/>
    <cellStyle name="Note 9 7 2" xfId="7015"/>
    <cellStyle name="Note 9 7 3" xfId="8597"/>
    <cellStyle name="Note 9 7 4" xfId="9152"/>
    <cellStyle name="Note 9 8" xfId="7009"/>
    <cellStyle name="Note 9 9" xfId="8591"/>
    <cellStyle name="Output" xfId="260" builtinId="21" customBuiltin="1"/>
    <cellStyle name="Output 10" xfId="1651"/>
    <cellStyle name="Output 2" xfId="374"/>
    <cellStyle name="Output 2 2" xfId="2011"/>
    <cellStyle name="Output 2 3" xfId="2012"/>
    <cellStyle name="Output 3" xfId="375"/>
    <cellStyle name="Output 3 2" xfId="2014"/>
    <cellStyle name="Output 3 3" xfId="2015"/>
    <cellStyle name="Output 4" xfId="439"/>
    <cellStyle name="Output 4 2" xfId="2017"/>
    <cellStyle name="Output 5" xfId="1308"/>
    <cellStyle name="Output 5 2" xfId="2018"/>
    <cellStyle name="Output 5 3" xfId="2162"/>
    <cellStyle name="Output 5 4" xfId="2227"/>
    <cellStyle name="Output 5 5" xfId="2266"/>
    <cellStyle name="Output 6" xfId="1312"/>
    <cellStyle name="Output 7" xfId="827"/>
    <cellStyle name="Output 8" xfId="863"/>
    <cellStyle name="Output 9" xfId="1611"/>
    <cellStyle name="Percent" xfId="3640" builtinId="5"/>
    <cellStyle name="Title 10" xfId="1652"/>
    <cellStyle name="Title 11" xfId="3066"/>
    <cellStyle name="Title 12" xfId="3143"/>
    <cellStyle name="Title 13" xfId="3291"/>
    <cellStyle name="Title 2" xfId="376"/>
    <cellStyle name="Title 2 2" xfId="377"/>
    <cellStyle name="Title 2 3" xfId="2021"/>
    <cellStyle name="Title 2 4" xfId="3067"/>
    <cellStyle name="Title 2 5" xfId="3103"/>
    <cellStyle name="Title 2 6" xfId="3324"/>
    <cellStyle name="Title 3" xfId="378"/>
    <cellStyle name="Title 3 2" xfId="2023"/>
    <cellStyle name="Title 3 3" xfId="2024"/>
    <cellStyle name="Title 4" xfId="438"/>
    <cellStyle name="Title 4 2" xfId="2026"/>
    <cellStyle name="Title 5" xfId="1281"/>
    <cellStyle name="Title 5 2" xfId="2027"/>
    <cellStyle name="Title 5 3" xfId="2168"/>
    <cellStyle name="Title 5 4" xfId="2233"/>
    <cellStyle name="Title 5 5" xfId="2267"/>
    <cellStyle name="Title 6" xfId="1565"/>
    <cellStyle name="Title 7" xfId="1277"/>
    <cellStyle name="Title 8" xfId="1290"/>
    <cellStyle name="Title 9" xfId="1612"/>
    <cellStyle name="Total 10" xfId="1653"/>
    <cellStyle name="Total 11" xfId="3068"/>
    <cellStyle name="Total 12" xfId="3253"/>
    <cellStyle name="Total 13" xfId="3300"/>
    <cellStyle name="Total 2" xfId="379"/>
    <cellStyle name="Total 2 2" xfId="380"/>
    <cellStyle name="Total 2 3" xfId="2030"/>
    <cellStyle name="Total 2 4" xfId="3069"/>
    <cellStyle name="Total 2 5" xfId="3251"/>
    <cellStyle name="Total 2 6" xfId="3325"/>
    <cellStyle name="Total 3" xfId="381"/>
    <cellStyle name="Total 3 2" xfId="2031"/>
    <cellStyle name="Total 3 3" xfId="2032"/>
    <cellStyle name="Total 4" xfId="418"/>
    <cellStyle name="Total 4 2" xfId="2033"/>
    <cellStyle name="Total 5" xfId="1510"/>
    <cellStyle name="Total 5 2" xfId="2034"/>
    <cellStyle name="Total 5 3" xfId="2173"/>
    <cellStyle name="Total 5 4" xfId="2238"/>
    <cellStyle name="Total 5 5" xfId="2268"/>
    <cellStyle name="Total 6" xfId="1291"/>
    <cellStyle name="Total 7" xfId="694"/>
    <cellStyle name="Total 8" xfId="973"/>
    <cellStyle name="Total 9" xfId="1613"/>
    <cellStyle name="Warning Text 10" xfId="1654"/>
    <cellStyle name="Warning Text 11" xfId="3070"/>
    <cellStyle name="Warning Text 12" xfId="3243"/>
    <cellStyle name="Warning Text 13" xfId="3297"/>
    <cellStyle name="Warning Text 2" xfId="382"/>
    <cellStyle name="Warning Text 2 2" xfId="383"/>
    <cellStyle name="Warning Text 2 3" xfId="2035"/>
    <cellStyle name="Warning Text 2 4" xfId="3071"/>
    <cellStyle name="Warning Text 2 5" xfId="3200"/>
    <cellStyle name="Warning Text 2 6" xfId="3326"/>
    <cellStyle name="Warning Text 3" xfId="384"/>
    <cellStyle name="Warning Text 3 2" xfId="2037"/>
    <cellStyle name="Warning Text 3 3" xfId="2038"/>
    <cellStyle name="Warning Text 4" xfId="437"/>
    <cellStyle name="Warning Text 4 2" xfId="2039"/>
    <cellStyle name="Warning Text 5" xfId="1511"/>
    <cellStyle name="Warning Text 5 2" xfId="2040"/>
    <cellStyle name="Warning Text 5 3" xfId="2177"/>
    <cellStyle name="Warning Text 5 4" xfId="2241"/>
    <cellStyle name="Warning Text 5 5" xfId="2269"/>
    <cellStyle name="Warning Text 6" xfId="1563"/>
    <cellStyle name="Warning Text 7" xfId="733"/>
    <cellStyle name="Warning Text 8" xfId="786"/>
    <cellStyle name="Warning Text 9" xfId="161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all!$A$1</c:f>
          <c:strCache>
            <c:ptCount val="1"/>
            <c:pt idx="0">
              <c:v>New Jersey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14494021580637"/>
          <c:y val="0.16834490740740743"/>
          <c:w val="0.59447819022622173"/>
          <c:h val="0.6094137321376496"/>
        </c:manualLayout>
      </c:layout>
      <c:lineChart>
        <c:grouping val="standard"/>
        <c:varyColors val="0"/>
        <c:ser>
          <c:idx val="1"/>
          <c:order val="0"/>
          <c:tx>
            <c:strRef>
              <c:f>all!$B$30</c:f>
              <c:strCache>
                <c:ptCount val="1"/>
                <c:pt idx="0">
                  <c:v>cats 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all!$D$28:$L$28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all!$D$30:$L$30</c:f>
              <c:numCache>
                <c:formatCode>General</c:formatCode>
                <c:ptCount val="9"/>
                <c:pt idx="0">
                  <c:v>66835</c:v>
                </c:pt>
                <c:pt idx="1">
                  <c:v>62495</c:v>
                </c:pt>
                <c:pt idx="2">
                  <c:v>61881</c:v>
                </c:pt>
                <c:pt idx="3">
                  <c:v>62455</c:v>
                </c:pt>
                <c:pt idx="4">
                  <c:v>63088</c:v>
                </c:pt>
                <c:pt idx="5">
                  <c:v>60995</c:v>
                </c:pt>
                <c:pt idx="6">
                  <c:v>56531</c:v>
                </c:pt>
                <c:pt idx="7">
                  <c:v>54257</c:v>
                </c:pt>
                <c:pt idx="8">
                  <c:v>52770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all!$B$31</c:f>
              <c:strCache>
                <c:ptCount val="1"/>
                <c:pt idx="0">
                  <c:v>cats euthanized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all!$D$28:$L$28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all!$D$31:$L$31</c:f>
              <c:numCache>
                <c:formatCode>General</c:formatCode>
                <c:ptCount val="9"/>
                <c:pt idx="0">
                  <c:v>36725</c:v>
                </c:pt>
                <c:pt idx="1">
                  <c:v>30503</c:v>
                </c:pt>
                <c:pt idx="2">
                  <c:v>32022</c:v>
                </c:pt>
                <c:pt idx="3">
                  <c:v>30677</c:v>
                </c:pt>
                <c:pt idx="4">
                  <c:v>30536</c:v>
                </c:pt>
                <c:pt idx="5">
                  <c:v>28661</c:v>
                </c:pt>
                <c:pt idx="6">
                  <c:v>25625</c:v>
                </c:pt>
                <c:pt idx="7">
                  <c:v>24873</c:v>
                </c:pt>
                <c:pt idx="8">
                  <c:v>22067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all!$B$39</c:f>
              <c:strCache>
                <c:ptCount val="1"/>
                <c:pt idx="0">
                  <c:v>dogs 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all!$D$28:$L$28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all!$D$39:$L$39</c:f>
              <c:numCache>
                <c:formatCode>General</c:formatCode>
                <c:ptCount val="9"/>
                <c:pt idx="0">
                  <c:v>48107</c:v>
                </c:pt>
                <c:pt idx="1">
                  <c:v>42860</c:v>
                </c:pt>
                <c:pt idx="2">
                  <c:v>38977</c:v>
                </c:pt>
                <c:pt idx="3">
                  <c:v>38279</c:v>
                </c:pt>
                <c:pt idx="4">
                  <c:v>37441</c:v>
                </c:pt>
                <c:pt idx="5">
                  <c:v>42454</c:v>
                </c:pt>
                <c:pt idx="6">
                  <c:v>37383</c:v>
                </c:pt>
                <c:pt idx="7">
                  <c:v>34893</c:v>
                </c:pt>
                <c:pt idx="8">
                  <c:v>35824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all!$B$40</c:f>
              <c:strCache>
                <c:ptCount val="1"/>
                <c:pt idx="0">
                  <c:v>dogs euthanized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all!$D$28:$L$28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  <c:extLst xmlns:c15="http://schemas.microsoft.com/office/drawing/2012/chart"/>
            </c:numRef>
          </c:cat>
          <c:val>
            <c:numRef>
              <c:f>all!$D$40:$L$40</c:f>
              <c:numCache>
                <c:formatCode>General</c:formatCode>
                <c:ptCount val="9"/>
                <c:pt idx="0">
                  <c:v>13250</c:v>
                </c:pt>
                <c:pt idx="1">
                  <c:v>10203</c:v>
                </c:pt>
                <c:pt idx="2">
                  <c:v>9232</c:v>
                </c:pt>
                <c:pt idx="3">
                  <c:v>8065</c:v>
                </c:pt>
                <c:pt idx="4">
                  <c:v>7137</c:v>
                </c:pt>
                <c:pt idx="5">
                  <c:v>6414</c:v>
                </c:pt>
                <c:pt idx="6">
                  <c:v>6527</c:v>
                </c:pt>
                <c:pt idx="7">
                  <c:v>6023</c:v>
                </c:pt>
                <c:pt idx="8">
                  <c:v>4643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407184"/>
        <c:axId val="770407744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all!$B$38:$C$38</c15:sqref>
                        </c15:formulaRef>
                      </c:ext>
                    </c:extLst>
                    <c:strCache>
                      <c:ptCount val="2"/>
                      <c:pt idx="0">
                        <c:v>all LLR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all!$D$32:$L$32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all!$B$39:$C$39</c15:sqref>
                        </c15:formulaRef>
                      </c:ext>
                    </c:extLst>
                    <c:strCache>
                      <c:ptCount val="2"/>
                      <c:pt idx="0">
                        <c:v>dogs in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all!$D$33:$L$33</c15:sqref>
                        </c15:formulaRef>
                      </c:ext>
                    </c:extLst>
                    <c:numCache>
                      <c:formatCode>0.00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all!$B$40:$C$40</c15:sqref>
                        </c15:formulaRef>
                      </c:ext>
                    </c:extLst>
                    <c:strCache>
                      <c:ptCount val="2"/>
                      <c:pt idx="0">
                        <c:v>dogs euthanized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all!$D$34:$L$34</c15:sqref>
                        </c15:formulaRef>
                      </c:ext>
                    </c:extLst>
                    <c:numCache>
                      <c:formatCode>0.0%</c:formatCode>
                      <c:ptCount val="9"/>
                      <c:pt idx="0">
                        <c:v>0.58146717474900389</c:v>
                      </c:pt>
                      <c:pt idx="1">
                        <c:v>0.59318494613449768</c:v>
                      </c:pt>
                      <c:pt idx="2">
                        <c:v>0.61354577723135495</c:v>
                      </c:pt>
                      <c:pt idx="3">
                        <c:v>0.61999920582921353</c:v>
                      </c:pt>
                      <c:pt idx="4">
                        <c:v>0.62756020650757494</c:v>
                      </c:pt>
                      <c:pt idx="5">
                        <c:v>0.58961420603389114</c:v>
                      </c:pt>
                      <c:pt idx="6">
                        <c:v>0.60194433204846987</c:v>
                      </c:pt>
                      <c:pt idx="7">
                        <c:v>0.60860347728547393</c:v>
                      </c:pt>
                      <c:pt idx="8">
                        <c:v>0.59563853082601526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all!$B$46:$C$46</c15:sqref>
                        </c15:formulaRef>
                      </c:ext>
                    </c:extLst>
                    <c:strCache>
                      <c:ptCount val="2"/>
                      <c:pt idx="0">
                        <c:v>cat death rate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all!$D$40:$L$40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13250</c:v>
                      </c:pt>
                      <c:pt idx="1">
                        <c:v>10203</c:v>
                      </c:pt>
                      <c:pt idx="2">
                        <c:v>9232</c:v>
                      </c:pt>
                      <c:pt idx="3">
                        <c:v>8065</c:v>
                      </c:pt>
                      <c:pt idx="4">
                        <c:v>7137</c:v>
                      </c:pt>
                      <c:pt idx="5">
                        <c:v>6414</c:v>
                      </c:pt>
                      <c:pt idx="6">
                        <c:v>6527</c:v>
                      </c:pt>
                      <c:pt idx="7">
                        <c:v>6023</c:v>
                      </c:pt>
                      <c:pt idx="8">
                        <c:v>4643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all!$B$47:$C$47</c15:sqref>
                        </c15:formulaRef>
                      </c:ext>
                    </c:extLst>
                    <c:strCache>
                      <c:ptCount val="2"/>
                      <c:pt idx="0">
                        <c:v>intake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all!$D$41:$L$41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all!$B$48:$C$48</c15:sqref>
                        </c15:formulaRef>
                      </c:ext>
                    </c:extLst>
                    <c:strCache>
                      <c:ptCount val="2"/>
                      <c:pt idx="0">
                        <c:v>deaths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all!$D$42:$L$42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all!$B$49:$C$49</c15:sqref>
                        </c15:formulaRef>
                      </c:ext>
                    </c:extLst>
                    <c:strCache>
                      <c:ptCount val="2"/>
                      <c:pt idx="0">
                        <c:v>deaths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all!$D$43:$L$43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0.26829775292576963</c:v>
                      </c:pt>
                      <c:pt idx="1">
                        <c:v>0.29363042463835742</c:v>
                      </c:pt>
                      <c:pt idx="2">
                        <c:v>0.31090130076711908</c:v>
                      </c:pt>
                      <c:pt idx="3">
                        <c:v>0.30329945923352231</c:v>
                      </c:pt>
                      <c:pt idx="4">
                        <c:v>0.29833604871664754</c:v>
                      </c:pt>
                      <c:pt idx="5">
                        <c:v>0.26044660102699391</c:v>
                      </c:pt>
                      <c:pt idx="6">
                        <c:v>0.29098788219244043</c:v>
                      </c:pt>
                      <c:pt idx="7">
                        <c:v>0.29389848966841486</c:v>
                      </c:pt>
                      <c:pt idx="8">
                        <c:v>0.27110317105850829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770407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www.spayship.com - Lisa Wahl</a:t>
                </a:r>
              </a:p>
            </c:rich>
          </c:tx>
          <c:layout>
            <c:manualLayout>
              <c:xMode val="edge"/>
              <c:yMode val="edge"/>
              <c:x val="0.63220013123359575"/>
              <c:y val="0.929604111986001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407744"/>
        <c:crosses val="autoZero"/>
        <c:auto val="1"/>
        <c:lblAlgn val="ctr"/>
        <c:lblOffset val="100"/>
        <c:noMultiLvlLbl val="0"/>
      </c:catAx>
      <c:valAx>
        <c:axId val="77040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4071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2559171770195396"/>
          <c:y val="0.18920558107319921"/>
          <c:w val="0.25218606007582384"/>
          <c:h val="0.58159995625546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800" b="0" i="0" u="none" strike="noStrike" baseline="0"/>
              <a:t>Pitt</a:t>
            </a:r>
            <a:r>
              <a:rPr lang="en-US" sz="1800" b="1" i="0" u="none" strike="noStrike" baseline="0"/>
              <a:t> </a:t>
            </a:r>
            <a:r>
              <a:rPr lang="en-US" sz="1800" b="0" i="0" baseline="0"/>
              <a:t>dogs</a:t>
            </a:r>
            <a:r>
              <a:rPr lang="en-US" sz="1800" b="1" i="0" baseline="0"/>
              <a:t>    </a:t>
            </a:r>
          </a:p>
        </c:rich>
      </c:tx>
      <c:layout>
        <c:manualLayout>
          <c:xMode val="edge"/>
          <c:yMode val="edge"/>
          <c:x val="0.31730740894230702"/>
          <c:y val="4.53832111816480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561014339198407E-2"/>
          <c:y val="0.18548454049385496"/>
          <c:w val="0.51324057479667951"/>
          <c:h val="0.56720677052465218"/>
        </c:manualLayout>
      </c:layout>
      <c:lineChart>
        <c:grouping val="standard"/>
        <c:varyColors val="0"/>
        <c:ser>
          <c:idx val="0"/>
          <c:order val="0"/>
          <c:tx>
            <c:strRef>
              <c:f>blank2!$A$24</c:f>
              <c:strCache>
                <c:ptCount val="1"/>
                <c:pt idx="0">
                  <c:v>dogs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blank2!$B$23:$N$23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blank2!$B$24:$N$24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blank2!$A$25</c:f>
              <c:strCache>
                <c:ptCount val="1"/>
                <c:pt idx="0">
                  <c:v>dogs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blank2!$B$23:$N$23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blank2!$B$25:$N$25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blank2!$A$26</c:f>
              <c:strCache>
                <c:ptCount val="1"/>
                <c:pt idx="0">
                  <c:v>dogs s/n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</c:spPr>
          </c:marker>
          <c:cat>
            <c:numRef>
              <c:f>blank2!$B$23:$N$23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blank2!$B$26:$N$26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3027200"/>
        <c:axId val="1273027760"/>
      </c:lineChart>
      <c:catAx>
        <c:axId val="127302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1273027760"/>
        <c:crosses val="autoZero"/>
        <c:auto val="1"/>
        <c:lblAlgn val="ctr"/>
        <c:lblOffset val="100"/>
        <c:noMultiLvlLbl val="0"/>
      </c:catAx>
      <c:valAx>
        <c:axId val="127302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3027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02499173464449"/>
          <c:y val="0.31312160512022164"/>
          <c:w val="0.29884218971396254"/>
          <c:h val="0.35588929192839713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/>
              <a:t>Pitt</a:t>
            </a:r>
            <a:r>
              <a:rPr lang="en-US" sz="1800" b="1" i="0" u="none" strike="noStrike" baseline="0"/>
              <a:t> </a:t>
            </a:r>
            <a:r>
              <a:rPr lang="en-US" b="0"/>
              <a:t>County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41992662057841"/>
          <c:y val="0.18711689884918309"/>
          <c:w val="0.53539337361223149"/>
          <c:h val="0.56753266418620418"/>
        </c:manualLayout>
      </c:layout>
      <c:lineChart>
        <c:grouping val="standard"/>
        <c:varyColors val="0"/>
        <c:ser>
          <c:idx val="0"/>
          <c:order val="0"/>
          <c:tx>
            <c:strRef>
              <c:f>blank2!$A$30</c:f>
              <c:strCache>
                <c:ptCount val="1"/>
                <c:pt idx="0">
                  <c:v>intake  per 1000</c:v>
                </c:pt>
              </c:strCache>
            </c:strRef>
          </c:tx>
          <c:marker>
            <c:symbol val="none"/>
          </c:marker>
          <c:cat>
            <c:numRef>
              <c:f>blank2!$B$29:$N$29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2006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blank2!$B$30:$N$30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blank2!$A$31</c:f>
              <c:strCache>
                <c:ptCount val="1"/>
                <c:pt idx="0">
                  <c:v>deaths per 1000</c:v>
                </c:pt>
              </c:strCache>
            </c:strRef>
          </c:tx>
          <c:marker>
            <c:symbol val="none"/>
          </c:marker>
          <c:cat>
            <c:numRef>
              <c:f>blank2!$B$29:$N$29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2006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blank2!$B$31:$N$31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blank2!$A$32</c:f>
              <c:strCache>
                <c:ptCount val="1"/>
                <c:pt idx="0">
                  <c:v>s/n per 1000</c:v>
                </c:pt>
              </c:strCache>
            </c:strRef>
          </c:tx>
          <c:marker>
            <c:symbol val="none"/>
          </c:marker>
          <c:cat>
            <c:numRef>
              <c:f>blank2!$B$29:$N$29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2006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blank2!$B$32:$N$32</c:f>
              <c:numCache>
                <c:formatCode>General</c:formatCode>
                <c:ptCount val="13"/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3031680"/>
        <c:axId val="1273032240"/>
      </c:lineChart>
      <c:catAx>
        <c:axId val="127303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1273032240"/>
        <c:crosses val="autoZero"/>
        <c:auto val="1"/>
        <c:lblAlgn val="ctr"/>
        <c:lblOffset val="100"/>
        <c:noMultiLvlLbl val="0"/>
      </c:catAx>
      <c:valAx>
        <c:axId val="127303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303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465155844439943"/>
          <c:y val="0.30661128820023498"/>
          <c:w val="0.25487752742818504"/>
          <c:h val="0.43567228147114662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/>
              <a:t>Gaston</a:t>
            </a:r>
            <a:r>
              <a:rPr lang="en-US" sz="1800" b="1" i="0" u="none" strike="noStrike" baseline="0"/>
              <a:t> </a:t>
            </a:r>
            <a:r>
              <a:rPr lang="en-US" b="0"/>
              <a:t>cats</a:t>
            </a:r>
          </a:p>
        </c:rich>
      </c:tx>
      <c:layout>
        <c:manualLayout>
          <c:xMode val="edge"/>
          <c:yMode val="edge"/>
          <c:x val="0.27802602799650439"/>
          <c:y val="4.07874015748035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402674610226433E-2"/>
          <c:y val="0.27061002455338229"/>
          <c:w val="0.48986220472441167"/>
          <c:h val="0.51029866345446973"/>
        </c:manualLayout>
      </c:layout>
      <c:lineChart>
        <c:grouping val="standard"/>
        <c:varyColors val="0"/>
        <c:ser>
          <c:idx val="2"/>
          <c:order val="0"/>
          <c:tx>
            <c:strRef>
              <c:f>blank3!$A$4</c:f>
              <c:strCache>
                <c:ptCount val="1"/>
                <c:pt idx="0">
                  <c:v>cats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blank3!$B$2:$N$2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blank3!$B$4:$N$4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blank3!$A$5</c:f>
              <c:strCache>
                <c:ptCount val="1"/>
                <c:pt idx="0">
                  <c:v>cats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blank3!$B$2:$N$2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blank3!$B$5:$N$5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blank3!$A$6</c:f>
              <c:strCache>
                <c:ptCount val="1"/>
                <c:pt idx="0">
                  <c:v>cats s/n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</c:spPr>
          </c:marker>
          <c:cat>
            <c:numRef>
              <c:f>blank3!$B$2:$N$2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blank3!$B$6:$N$6</c:f>
              <c:numCache>
                <c:formatCode>General</c:formatCode>
                <c:ptCount val="13"/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3036160"/>
        <c:axId val="1273036720"/>
      </c:lineChart>
      <c:catAx>
        <c:axId val="127303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1273036720"/>
        <c:crosses val="autoZero"/>
        <c:auto val="1"/>
        <c:lblAlgn val="ctr"/>
        <c:lblOffset val="100"/>
        <c:noMultiLvlLbl val="0"/>
      </c:catAx>
      <c:valAx>
        <c:axId val="1273036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3036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009419655876834"/>
          <c:y val="0.33514260717411026"/>
          <c:w val="0.3299055118110249"/>
          <c:h val="0.36292143482065092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800" b="0" i="0" u="none" strike="noStrike" baseline="0"/>
              <a:t>Gaston</a:t>
            </a:r>
            <a:r>
              <a:rPr lang="en-US" sz="1800" b="1" i="0" u="none" strike="noStrike" baseline="0"/>
              <a:t> </a:t>
            </a:r>
            <a:r>
              <a:rPr lang="en-US" sz="1800" b="0" i="0" baseline="0"/>
              <a:t>dogs</a:t>
            </a:r>
            <a:r>
              <a:rPr lang="en-US" sz="1800" b="1" i="0" baseline="0"/>
              <a:t>    </a:t>
            </a:r>
          </a:p>
        </c:rich>
      </c:tx>
      <c:layout>
        <c:manualLayout>
          <c:xMode val="edge"/>
          <c:yMode val="edge"/>
          <c:x val="0.31730740894230675"/>
          <c:y val="4.53832111816479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561014339198407E-2"/>
          <c:y val="0.18548454049385496"/>
          <c:w val="0.51324057479667951"/>
          <c:h val="0.56720677052465218"/>
        </c:manualLayout>
      </c:layout>
      <c:lineChart>
        <c:grouping val="standard"/>
        <c:varyColors val="0"/>
        <c:ser>
          <c:idx val="0"/>
          <c:order val="0"/>
          <c:tx>
            <c:strRef>
              <c:f>blank3!$A$24</c:f>
              <c:strCache>
                <c:ptCount val="1"/>
                <c:pt idx="0">
                  <c:v>dogs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blank3!$B$23:$N$23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blank3!$B$24:$N$24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blank3!$A$25</c:f>
              <c:strCache>
                <c:ptCount val="1"/>
                <c:pt idx="0">
                  <c:v>dogs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blank3!$B$23:$N$23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blank3!$B$25:$N$25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blank3!$A$26</c:f>
              <c:strCache>
                <c:ptCount val="1"/>
                <c:pt idx="0">
                  <c:v>dogs s/n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</c:spPr>
          </c:marker>
          <c:cat>
            <c:numRef>
              <c:f>blank3!$B$23:$N$23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blank3!$B$26:$N$26</c:f>
              <c:numCache>
                <c:formatCode>General</c:formatCode>
                <c:ptCount val="13"/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3040640"/>
        <c:axId val="1273041200"/>
      </c:lineChart>
      <c:catAx>
        <c:axId val="127304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1273041200"/>
        <c:crosses val="autoZero"/>
        <c:auto val="1"/>
        <c:lblAlgn val="ctr"/>
        <c:lblOffset val="100"/>
        <c:noMultiLvlLbl val="0"/>
      </c:catAx>
      <c:valAx>
        <c:axId val="127304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02499173464449"/>
          <c:y val="0.31312160512022141"/>
          <c:w val="0.29884218971396215"/>
          <c:h val="0.42455366541749567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/>
              <a:t>Gaston</a:t>
            </a:r>
            <a:r>
              <a:rPr lang="en-US" sz="1800" b="1" i="0" u="none" strike="noStrike" baseline="0"/>
              <a:t> </a:t>
            </a:r>
            <a:r>
              <a:rPr lang="en-US" b="0"/>
              <a:t>County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41992662057841"/>
          <c:y val="0.18711689884918298"/>
          <c:w val="0.53539337361223149"/>
          <c:h val="0.56753266418620485"/>
        </c:manualLayout>
      </c:layout>
      <c:lineChart>
        <c:grouping val="standard"/>
        <c:varyColors val="0"/>
        <c:ser>
          <c:idx val="0"/>
          <c:order val="0"/>
          <c:tx>
            <c:strRef>
              <c:f>blank3!$A$30</c:f>
              <c:strCache>
                <c:ptCount val="1"/>
                <c:pt idx="0">
                  <c:v>intake  per 1000</c:v>
                </c:pt>
              </c:strCache>
            </c:strRef>
          </c:tx>
          <c:marker>
            <c:symbol val="none"/>
          </c:marker>
          <c:cat>
            <c:numRef>
              <c:f>blank3!$B$29:$N$29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blank3!$B$30:$N$30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blank3!$A$31</c:f>
              <c:strCache>
                <c:ptCount val="1"/>
                <c:pt idx="0">
                  <c:v>deaths per 1000</c:v>
                </c:pt>
              </c:strCache>
            </c:strRef>
          </c:tx>
          <c:marker>
            <c:symbol val="none"/>
          </c:marker>
          <c:cat>
            <c:numRef>
              <c:f>blank3!$B$29:$N$29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blank3!$B$31:$N$31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blank3!$A$32</c:f>
              <c:strCache>
                <c:ptCount val="1"/>
                <c:pt idx="0">
                  <c:v>s/n per 1000</c:v>
                </c:pt>
              </c:strCache>
            </c:strRef>
          </c:tx>
          <c:marker>
            <c:symbol val="none"/>
          </c:marker>
          <c:cat>
            <c:numRef>
              <c:f>blank3!$B$29:$N$29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blank3!$B$32:$N$32</c:f>
              <c:numCache>
                <c:formatCode>General</c:formatCode>
                <c:ptCount val="13"/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3045120"/>
        <c:axId val="1273045680"/>
      </c:lineChart>
      <c:catAx>
        <c:axId val="1273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1273045680"/>
        <c:crosses val="autoZero"/>
        <c:auto val="1"/>
        <c:lblAlgn val="ctr"/>
        <c:lblOffset val="100"/>
        <c:noMultiLvlLbl val="0"/>
      </c:catAx>
      <c:valAx>
        <c:axId val="127304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3045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465155844439865"/>
          <c:y val="0.30661128820023498"/>
          <c:w val="0.25487752742818504"/>
          <c:h val="0.43567228147114639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/>
              <a:t>Buncombe</a:t>
            </a:r>
            <a:r>
              <a:rPr lang="en-US" sz="1800" b="1" i="0" u="none" strike="noStrike" baseline="0"/>
              <a:t>  </a:t>
            </a:r>
            <a:r>
              <a:rPr lang="en-US" b="0"/>
              <a:t>cats --</a:t>
            </a:r>
          </a:p>
          <a:p>
            <a:pPr>
              <a:defRPr/>
            </a:pPr>
            <a:r>
              <a:rPr lang="en-US" sz="1200" b="0"/>
              <a:t>Asheville and Humane Alliance</a:t>
            </a:r>
          </a:p>
        </c:rich>
      </c:tx>
      <c:layout>
        <c:manualLayout>
          <c:xMode val="edge"/>
          <c:yMode val="edge"/>
          <c:x val="0.26413713910761155"/>
          <c:y val="3.01605763679115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402674610226433E-2"/>
          <c:y val="0.27061002455338229"/>
          <c:w val="0.60227320467323664"/>
          <c:h val="0.45967988880422572"/>
        </c:manualLayout>
      </c:layout>
      <c:lineChart>
        <c:grouping val="standard"/>
        <c:varyColors val="0"/>
        <c:ser>
          <c:idx val="2"/>
          <c:order val="0"/>
          <c:tx>
            <c:strRef>
              <c:f>blank4!$A$4</c:f>
              <c:strCache>
                <c:ptCount val="1"/>
                <c:pt idx="0">
                  <c:v>cats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blank4!$B$2:$N$2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blank4!$B$4:$N$4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blank4!$A$5</c:f>
              <c:strCache>
                <c:ptCount val="1"/>
                <c:pt idx="0">
                  <c:v>cats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blank4!$B$2:$N$2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blank4!$B$5:$N$5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blank4!$A$6</c:f>
              <c:strCache>
                <c:ptCount val="1"/>
                <c:pt idx="0">
                  <c:v>cats s/n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</c:spPr>
          </c:marker>
          <c:cat>
            <c:numRef>
              <c:f>blank4!$B$2:$N$2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blank4!$B$6:$N$6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3049600"/>
        <c:axId val="1273050160"/>
      </c:lineChart>
      <c:catAx>
        <c:axId val="1273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1273050160"/>
        <c:crosses val="autoZero"/>
        <c:auto val="1"/>
        <c:lblAlgn val="ctr"/>
        <c:lblOffset val="100"/>
        <c:noMultiLvlLbl val="0"/>
      </c:catAx>
      <c:valAx>
        <c:axId val="127305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3049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56498797025458"/>
          <c:y val="0.33514260717410943"/>
          <c:w val="0.2743500591108855"/>
          <c:h val="0.26196498949852332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800" b="0" i="0" u="none" strike="noStrike" baseline="0"/>
              <a:t>Buncombe</a:t>
            </a:r>
            <a:r>
              <a:rPr lang="en-US" sz="1800" b="1" i="0" u="none" strike="noStrike" baseline="0"/>
              <a:t> </a:t>
            </a:r>
            <a:r>
              <a:rPr lang="en-US" sz="1800" b="0" i="0" baseline="0"/>
              <a:t>dogs</a:t>
            </a:r>
            <a:r>
              <a:rPr lang="en-US" sz="1800" b="1" i="0" baseline="0"/>
              <a:t>    </a:t>
            </a:r>
          </a:p>
        </c:rich>
      </c:tx>
      <c:layout>
        <c:manualLayout>
          <c:xMode val="edge"/>
          <c:yMode val="edge"/>
          <c:x val="0.31730740894230614"/>
          <c:y val="4.53832111816478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561014339198407E-2"/>
          <c:y val="0.18548454049385496"/>
          <c:w val="0.59349617056345649"/>
          <c:h val="0.56720677052465218"/>
        </c:manualLayout>
      </c:layout>
      <c:lineChart>
        <c:grouping val="standard"/>
        <c:varyColors val="0"/>
        <c:ser>
          <c:idx val="0"/>
          <c:order val="0"/>
          <c:tx>
            <c:strRef>
              <c:f>blank4!$A$28</c:f>
              <c:strCache>
                <c:ptCount val="1"/>
                <c:pt idx="0">
                  <c:v>dogs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blank4!$B$27:$N$27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blank4!$B$28:$N$28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blank4!$A$29</c:f>
              <c:strCache>
                <c:ptCount val="1"/>
                <c:pt idx="0">
                  <c:v>dogs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blank4!$B$27:$N$27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blank4!$B$29:$N$29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blank4!$A$30</c:f>
              <c:strCache>
                <c:ptCount val="1"/>
                <c:pt idx="0">
                  <c:v>dogs s/n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</c:spPr>
          </c:marker>
          <c:cat>
            <c:numRef>
              <c:f>blank4!$B$27:$N$27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blank4!$B$30:$N$30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3054080"/>
        <c:axId val="1273054640"/>
      </c:lineChart>
      <c:catAx>
        <c:axId val="12730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1273054640"/>
        <c:crosses val="autoZero"/>
        <c:auto val="1"/>
        <c:lblAlgn val="ctr"/>
        <c:lblOffset val="100"/>
        <c:noMultiLvlLbl val="0"/>
      </c:catAx>
      <c:valAx>
        <c:axId val="127305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3054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44757563199368"/>
          <c:y val="0.31312160512022086"/>
          <c:w val="0.25276892260937028"/>
          <c:h val="0.2869874599008464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/>
              <a:t>Buncombe</a:t>
            </a:r>
            <a:r>
              <a:rPr lang="en-US" sz="1800" b="1" i="0" u="none" strike="noStrike" baseline="0"/>
              <a:t>  </a:t>
            </a:r>
            <a:r>
              <a:rPr lang="en-US" b="0"/>
              <a:t>County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436691604685248E-2"/>
          <c:y val="0.1778232298100284"/>
          <c:w val="0.53539337361223149"/>
          <c:h val="0.61698308418299408"/>
        </c:manualLayout>
      </c:layout>
      <c:lineChart>
        <c:grouping val="standard"/>
        <c:varyColors val="0"/>
        <c:ser>
          <c:idx val="0"/>
          <c:order val="0"/>
          <c:tx>
            <c:strRef>
              <c:f>blank4!$A$34</c:f>
              <c:strCache>
                <c:ptCount val="1"/>
                <c:pt idx="0">
                  <c:v>intake  per 1000</c:v>
                </c:pt>
              </c:strCache>
            </c:strRef>
          </c:tx>
          <c:marker>
            <c:symbol val="none"/>
          </c:marker>
          <c:cat>
            <c:numRef>
              <c:f>blank4!$B$33:$N$33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blank4!$B$34:$N$34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blank4!$A$35</c:f>
              <c:strCache>
                <c:ptCount val="1"/>
                <c:pt idx="0">
                  <c:v>deaths per 1000</c:v>
                </c:pt>
              </c:strCache>
            </c:strRef>
          </c:tx>
          <c:marker>
            <c:symbol val="none"/>
          </c:marker>
          <c:cat>
            <c:numRef>
              <c:f>blank4!$B$33:$N$33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blank4!$B$35:$N$35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820432"/>
        <c:axId val="635820992"/>
      </c:lineChart>
      <c:lineChart>
        <c:grouping val="standard"/>
        <c:varyColors val="0"/>
        <c:ser>
          <c:idx val="2"/>
          <c:order val="2"/>
          <c:tx>
            <c:strRef>
              <c:f>blank4!$A$37</c:f>
              <c:strCache>
                <c:ptCount val="1"/>
                <c:pt idx="0">
                  <c:v>CLKI</c:v>
                </c:pt>
              </c:strCache>
            </c:strRef>
          </c:tx>
          <c:marker>
            <c:symbol val="none"/>
          </c:marker>
          <c:cat>
            <c:numRef>
              <c:f>blank4!$B$33:$N$33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blank4!$B$37:$N$37</c:f>
              <c:numCache>
                <c:formatCode>General</c:formatCode>
                <c:ptCount val="13"/>
                <c:pt idx="9" formatCode="0.00">
                  <c:v>2.1346058782525219</c:v>
                </c:pt>
                <c:pt idx="10" formatCode="0.00">
                  <c:v>1.9438444566254163</c:v>
                </c:pt>
                <c:pt idx="11" formatCode="0.00">
                  <c:v>2.1723671429913409</c:v>
                </c:pt>
                <c:pt idx="12" formatCode="0.00">
                  <c:v>2.2950733346351666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822112"/>
        <c:axId val="635821552"/>
      </c:lineChart>
      <c:catAx>
        <c:axId val="63582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35820992"/>
        <c:crosses val="autoZero"/>
        <c:auto val="1"/>
        <c:lblAlgn val="ctr"/>
        <c:lblOffset val="100"/>
        <c:noMultiLvlLbl val="0"/>
      </c:catAx>
      <c:valAx>
        <c:axId val="635820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820432"/>
        <c:crosses val="autoZero"/>
        <c:crossBetween val="between"/>
      </c:valAx>
      <c:valAx>
        <c:axId val="635821552"/>
        <c:scaling>
          <c:orientation val="minMax"/>
          <c:max val="4.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635822112"/>
        <c:crosses val="max"/>
        <c:crossBetween val="between"/>
      </c:valAx>
      <c:catAx>
        <c:axId val="63582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58215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1465155844439698"/>
          <c:y val="0.30661128820023498"/>
          <c:w val="0.25487752742818504"/>
          <c:h val="0.36223472065991746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/>
              <a:t>Mecklenburg</a:t>
            </a:r>
            <a:r>
              <a:rPr lang="en-US" sz="1800" b="1" i="0" u="none" strike="noStrike" baseline="0"/>
              <a:t> </a:t>
            </a:r>
            <a:r>
              <a:rPr lang="en-US"/>
              <a:t> cats</a:t>
            </a:r>
          </a:p>
        </c:rich>
      </c:tx>
      <c:layout>
        <c:manualLayout>
          <c:xMode val="edge"/>
          <c:yMode val="edge"/>
          <c:x val="0.27802602799650372"/>
          <c:y val="4.07874015748035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402674610226433E-2"/>
          <c:y val="0.27061002455338229"/>
          <c:w val="0.60227320467323664"/>
          <c:h val="0.4596798888042255"/>
        </c:manualLayout>
      </c:layout>
      <c:lineChart>
        <c:grouping val="standard"/>
        <c:varyColors val="0"/>
        <c:ser>
          <c:idx val="2"/>
          <c:order val="0"/>
          <c:tx>
            <c:strRef>
              <c:f>blank5!$A$4</c:f>
              <c:strCache>
                <c:ptCount val="1"/>
                <c:pt idx="0">
                  <c:v>cats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blank5!$B$2:$N$2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blank5!$B$4:$N$4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blank5!$A$5</c:f>
              <c:strCache>
                <c:ptCount val="1"/>
                <c:pt idx="0">
                  <c:v>cats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blank5!$B$2:$N$2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blank5!$B$5:$N$5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blank5!$A$6</c:f>
              <c:strCache>
                <c:ptCount val="1"/>
                <c:pt idx="0">
                  <c:v>cats s/n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</c:spPr>
          </c:marker>
          <c:cat>
            <c:numRef>
              <c:f>blank5!$B$2:$N$2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blank5!$B$6:$N$6</c:f>
              <c:numCache>
                <c:formatCode>General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826032"/>
        <c:axId val="635826592"/>
      </c:lineChart>
      <c:catAx>
        <c:axId val="63582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35826592"/>
        <c:crosses val="autoZero"/>
        <c:auto val="1"/>
        <c:lblAlgn val="ctr"/>
        <c:lblOffset val="100"/>
        <c:noMultiLvlLbl val="0"/>
      </c:catAx>
      <c:valAx>
        <c:axId val="63582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82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564987970254524"/>
          <c:y val="0.33514260717410904"/>
          <c:w val="0.27435005911088528"/>
          <c:h val="0.23403252872079514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800" b="0" i="0" u="none" strike="noStrike" baseline="0"/>
              <a:t>Mecklenburg</a:t>
            </a:r>
            <a:r>
              <a:rPr lang="en-US" sz="1800" b="1" i="0" u="none" strike="noStrike" baseline="0"/>
              <a:t> </a:t>
            </a:r>
            <a:r>
              <a:rPr lang="en-US" sz="1800" b="1" i="0" baseline="0"/>
              <a:t> dogs    </a:t>
            </a:r>
          </a:p>
        </c:rich>
      </c:tx>
      <c:layout>
        <c:manualLayout>
          <c:xMode val="edge"/>
          <c:yMode val="edge"/>
          <c:x val="0.31730740894230591"/>
          <c:y val="4.53832111816478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561014339198407E-2"/>
          <c:y val="0.18548454049385496"/>
          <c:w val="0.59349617056345649"/>
          <c:h val="0.56720677052465218"/>
        </c:manualLayout>
      </c:layout>
      <c:lineChart>
        <c:grouping val="standard"/>
        <c:varyColors val="0"/>
        <c:ser>
          <c:idx val="0"/>
          <c:order val="0"/>
          <c:tx>
            <c:strRef>
              <c:f>blank5!$A$34</c:f>
              <c:strCache>
                <c:ptCount val="1"/>
                <c:pt idx="0">
                  <c:v>dogs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blank5!$B$33:$N$33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blank5!$B$34:$N$34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blank5!$A$35</c:f>
              <c:strCache>
                <c:ptCount val="1"/>
                <c:pt idx="0">
                  <c:v>dogs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blank5!$B$33:$N$33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blank5!$B$35:$N$35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blank5!$A$36</c:f>
              <c:strCache>
                <c:ptCount val="1"/>
                <c:pt idx="0">
                  <c:v>dogs s/n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</c:spPr>
          </c:marker>
          <c:cat>
            <c:numRef>
              <c:f>blank5!$B$33:$N$33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blank5!$B$36:$N$36</c:f>
              <c:numCache>
                <c:formatCode>General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830512"/>
        <c:axId val="635831072"/>
      </c:lineChart>
      <c:catAx>
        <c:axId val="63583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35831072"/>
        <c:crosses val="autoZero"/>
        <c:auto val="1"/>
        <c:lblAlgn val="ctr"/>
        <c:lblOffset val="100"/>
        <c:noMultiLvlLbl val="0"/>
      </c:catAx>
      <c:valAx>
        <c:axId val="63583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830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44757563199368"/>
          <c:y val="0.31312160512022047"/>
          <c:w val="0.25276892260937028"/>
          <c:h val="0.42455366541749495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all!$A$1</c:f>
          <c:strCache>
            <c:ptCount val="1"/>
            <c:pt idx="0">
              <c:v>New Jersey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07757363662874"/>
          <c:y val="0.18669983960338291"/>
          <c:w val="0.59720334958130239"/>
          <c:h val="0.59536216827063282"/>
        </c:manualLayout>
      </c:layout>
      <c:lineChart>
        <c:grouping val="standard"/>
        <c:varyColors val="0"/>
        <c:ser>
          <c:idx val="2"/>
          <c:order val="1"/>
          <c:tx>
            <c:strRef>
              <c:f>all!$B$37</c:f>
              <c:strCache>
                <c:ptCount val="1"/>
                <c:pt idx="0">
                  <c:v>dog LLR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all!$D$28:$L$28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all!$D$37:$L$37</c:f>
              <c:numCache>
                <c:formatCode>0.0%</c:formatCode>
                <c:ptCount val="9"/>
                <c:pt idx="0">
                  <c:v>0.72457230756438773</c:v>
                </c:pt>
                <c:pt idx="1">
                  <c:v>0.76194587027531502</c:v>
                </c:pt>
                <c:pt idx="2">
                  <c:v>0.76314236601072427</c:v>
                </c:pt>
                <c:pt idx="3">
                  <c:v>0.78931006557120087</c:v>
                </c:pt>
                <c:pt idx="4">
                  <c:v>0.80938009134371414</c:v>
                </c:pt>
                <c:pt idx="5">
                  <c:v>0.84891882979224575</c:v>
                </c:pt>
                <c:pt idx="6">
                  <c:v>0.8254019206591231</c:v>
                </c:pt>
                <c:pt idx="7">
                  <c:v>0.8273865818358983</c:v>
                </c:pt>
                <c:pt idx="8">
                  <c:v>0.87039414917373825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all!$B$38</c:f>
              <c:strCache>
                <c:ptCount val="1"/>
                <c:pt idx="0">
                  <c:v>all LLR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all!$D$28:$L$28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all!$D$38:$L$38</c:f>
              <c:numCache>
                <c:formatCode>0.0%</c:formatCode>
                <c:ptCount val="9"/>
                <c:pt idx="0">
                  <c:v>0.56521549999129994</c:v>
                </c:pt>
                <c:pt idx="1">
                  <c:v>0.61363010773100468</c:v>
                </c:pt>
                <c:pt idx="2">
                  <c:v>0.59096948184576337</c:v>
                </c:pt>
                <c:pt idx="3">
                  <c:v>0.61540294240276372</c:v>
                </c:pt>
                <c:pt idx="4">
                  <c:v>0.62525241472609894</c:v>
                </c:pt>
                <c:pt idx="5">
                  <c:v>0.66094404005838625</c:v>
                </c:pt>
                <c:pt idx="6">
                  <c:v>0.65764422769768083</c:v>
                </c:pt>
                <c:pt idx="7">
                  <c:v>0.65343802579921473</c:v>
                </c:pt>
                <c:pt idx="8">
                  <c:v>0.69851231460369778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all!$B$36</c:f>
              <c:strCache>
                <c:ptCount val="1"/>
                <c:pt idx="0">
                  <c:v>cat LLR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all!$D$28:$L$28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all!$D$36:$L$36</c:f>
              <c:numCache>
                <c:formatCode>0.0%</c:formatCode>
                <c:ptCount val="9"/>
                <c:pt idx="0">
                  <c:v>0.45051245604847756</c:v>
                </c:pt>
                <c:pt idx="1">
                  <c:v>0.51191295303624296</c:v>
                </c:pt>
                <c:pt idx="2">
                  <c:v>0.48252290686963684</c:v>
                </c:pt>
                <c:pt idx="3">
                  <c:v>0.50881434632935707</c:v>
                </c:pt>
                <c:pt idx="4">
                  <c:v>0.51597768196804461</c:v>
                </c:pt>
                <c:pt idx="5">
                  <c:v>0.53010902532994508</c:v>
                </c:pt>
                <c:pt idx="6">
                  <c:v>0.54670888539031681</c:v>
                </c:pt>
                <c:pt idx="7">
                  <c:v>0.54157067290856475</c:v>
                </c:pt>
                <c:pt idx="8">
                  <c:v>0.58182679552776206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all!$B$34</c:f>
              <c:strCache>
                <c:ptCount val="1"/>
                <c:pt idx="0">
                  <c:v>% cats intake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all!$D$28:$L$28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all!$D$34:$L$34</c:f>
              <c:numCache>
                <c:formatCode>0.0%</c:formatCode>
                <c:ptCount val="9"/>
                <c:pt idx="0">
                  <c:v>0.58146717474900389</c:v>
                </c:pt>
                <c:pt idx="1">
                  <c:v>0.59318494613449768</c:v>
                </c:pt>
                <c:pt idx="2">
                  <c:v>0.61354577723135495</c:v>
                </c:pt>
                <c:pt idx="3">
                  <c:v>0.61999920582921353</c:v>
                </c:pt>
                <c:pt idx="4">
                  <c:v>0.62756020650757494</c:v>
                </c:pt>
                <c:pt idx="5">
                  <c:v>0.58961420603389114</c:v>
                </c:pt>
                <c:pt idx="6">
                  <c:v>0.60194433204846987</c:v>
                </c:pt>
                <c:pt idx="7">
                  <c:v>0.60860347728547393</c:v>
                </c:pt>
                <c:pt idx="8">
                  <c:v>0.59563853082601526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all!$B$35</c:f>
              <c:strCache>
                <c:ptCount val="1"/>
                <c:pt idx="0">
                  <c:v>% cat deaths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all!$D$28:$L$28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all!$D$35:$L$35</c:f>
              <c:numCache>
                <c:formatCode>0.0%</c:formatCode>
                <c:ptCount val="9"/>
                <c:pt idx="0">
                  <c:v>0.73486743371685848</c:v>
                </c:pt>
                <c:pt idx="1">
                  <c:v>0.74934899032083724</c:v>
                </c:pt>
                <c:pt idx="2">
                  <c:v>0.77621563969554463</c:v>
                </c:pt>
                <c:pt idx="3">
                  <c:v>0.79182799029477058</c:v>
                </c:pt>
                <c:pt idx="4">
                  <c:v>0.81055397764977566</c:v>
                </c:pt>
                <c:pt idx="5">
                  <c:v>0.8171347113328582</c:v>
                </c:pt>
                <c:pt idx="6">
                  <c:v>0.79699552127394879</c:v>
                </c:pt>
                <c:pt idx="7">
                  <c:v>0.8050556706369757</c:v>
                </c:pt>
                <c:pt idx="8">
                  <c:v>0.82616997379258705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all!$B$43</c:f>
              <c:strCache>
                <c:ptCount val="1"/>
                <c:pt idx="0">
                  <c:v>% dog RTO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all!$D$28:$L$28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all!$D$43:$L$43</c:f>
              <c:numCache>
                <c:formatCode>0.00%</c:formatCode>
                <c:ptCount val="9"/>
                <c:pt idx="0">
                  <c:v>0.26829775292576963</c:v>
                </c:pt>
                <c:pt idx="1">
                  <c:v>0.29363042463835742</c:v>
                </c:pt>
                <c:pt idx="2">
                  <c:v>0.31090130076711908</c:v>
                </c:pt>
                <c:pt idx="3">
                  <c:v>0.30329945923352231</c:v>
                </c:pt>
                <c:pt idx="4">
                  <c:v>0.29833604871664754</c:v>
                </c:pt>
                <c:pt idx="5">
                  <c:v>0.26044660102699391</c:v>
                </c:pt>
                <c:pt idx="6">
                  <c:v>0.29098788219244043</c:v>
                </c:pt>
                <c:pt idx="7">
                  <c:v>0.29389848966841486</c:v>
                </c:pt>
                <c:pt idx="8">
                  <c:v>0.27110317105850829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416144"/>
        <c:axId val="449171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all!$B$36:$C$36</c15:sqref>
                        </c15:formulaRef>
                      </c:ext>
                    </c:extLst>
                    <c:strCache>
                      <c:ptCount val="2"/>
                      <c:pt idx="0">
                        <c:v>cat LLR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all!$D$30:$L$30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66835</c:v>
                      </c:pt>
                      <c:pt idx="1">
                        <c:v>62495</c:v>
                      </c:pt>
                      <c:pt idx="2">
                        <c:v>61881</c:v>
                      </c:pt>
                      <c:pt idx="3">
                        <c:v>62455</c:v>
                      </c:pt>
                      <c:pt idx="4">
                        <c:v>63088</c:v>
                      </c:pt>
                      <c:pt idx="5">
                        <c:v>60995</c:v>
                      </c:pt>
                      <c:pt idx="6">
                        <c:v>56531</c:v>
                      </c:pt>
                      <c:pt idx="7">
                        <c:v>54257</c:v>
                      </c:pt>
                      <c:pt idx="8">
                        <c:v>52770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all!$B$38:$C$38</c15:sqref>
                        </c15:formulaRef>
                      </c:ext>
                    </c:extLst>
                    <c:strCache>
                      <c:ptCount val="2"/>
                      <c:pt idx="0">
                        <c:v>all LLR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all!$D$32:$L$32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all!$B$39:$C$39</c15:sqref>
                        </c15:formulaRef>
                      </c:ext>
                    </c:extLst>
                    <c:strCache>
                      <c:ptCount val="2"/>
                      <c:pt idx="0">
                        <c:v>dogs in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all!$D$33:$L$33</c15:sqref>
                        </c15:formulaRef>
                      </c:ext>
                    </c:extLst>
                    <c:numCache>
                      <c:formatCode>0.00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all!$B$47:$C$47</c15:sqref>
                        </c15:formulaRef>
                      </c:ext>
                    </c:extLst>
                    <c:strCache>
                      <c:ptCount val="2"/>
                      <c:pt idx="0">
                        <c:v>intake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all!$D$41:$L$41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all!$B$48:$C$48</c15:sqref>
                        </c15:formulaRef>
                      </c:ext>
                    </c:extLst>
                    <c:strCache>
                      <c:ptCount val="2"/>
                      <c:pt idx="0">
                        <c:v>deaths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all!$D$28:$L$28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all!$D$42:$L$42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770416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www.spayship.com - Lisa Wahl</a:t>
                </a:r>
              </a:p>
            </c:rich>
          </c:tx>
          <c:layout>
            <c:manualLayout>
              <c:xMode val="edge"/>
              <c:yMode val="edge"/>
              <c:x val="0.63220013123359575"/>
              <c:y val="0.929604111986001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171504"/>
        <c:crosses val="autoZero"/>
        <c:auto val="1"/>
        <c:lblAlgn val="ctr"/>
        <c:lblOffset val="100"/>
        <c:noMultiLvlLbl val="0"/>
      </c:catAx>
      <c:valAx>
        <c:axId val="44917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4161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3382452193475811"/>
          <c:y val="0.18699246401018055"/>
          <c:w val="0.2471278590176228"/>
          <c:h val="0.6055391513560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/>
              <a:t>Mecklenburg</a:t>
            </a:r>
            <a:r>
              <a:rPr lang="en-US" sz="1800" b="1" i="0" u="none" strike="noStrike" baseline="0"/>
              <a:t> </a:t>
            </a:r>
            <a:r>
              <a:rPr lang="en-US"/>
              <a:t> County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222893074761631"/>
          <c:y val="0.18246990049921419"/>
          <c:w val="0.54647366517347873"/>
          <c:h val="0.61698308418299408"/>
        </c:manualLayout>
      </c:layout>
      <c:lineChart>
        <c:grouping val="standard"/>
        <c:varyColors val="0"/>
        <c:ser>
          <c:idx val="0"/>
          <c:order val="0"/>
          <c:tx>
            <c:strRef>
              <c:f>blank5!$A$40</c:f>
              <c:strCache>
                <c:ptCount val="1"/>
                <c:pt idx="0">
                  <c:v>intake  per 1000</c:v>
                </c:pt>
              </c:strCache>
            </c:strRef>
          </c:tx>
          <c:marker>
            <c:symbol val="none"/>
          </c:marker>
          <c:cat>
            <c:numRef>
              <c:f>blank5!$B$39:$N$39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blank5!$B$40:$N$40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blank5!$A$41</c:f>
              <c:strCache>
                <c:ptCount val="1"/>
                <c:pt idx="0">
                  <c:v>deaths per 1000</c:v>
                </c:pt>
              </c:strCache>
            </c:strRef>
          </c:tx>
          <c:marker>
            <c:symbol val="none"/>
          </c:marker>
          <c:cat>
            <c:numRef>
              <c:f>blank5!$B$39:$N$39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blank5!$B$41:$N$41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blank5!$A$42</c:f>
              <c:strCache>
                <c:ptCount val="1"/>
                <c:pt idx="0">
                  <c:v>s/n per 1000</c:v>
                </c:pt>
              </c:strCache>
            </c:strRef>
          </c:tx>
          <c:marker>
            <c:symbol val="none"/>
          </c:marker>
          <c:cat>
            <c:numRef>
              <c:f>blank5!$B$39:$N$39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blank5!$B$42:$N$42</c:f>
              <c:numCache>
                <c:formatCode>General</c:formatCode>
                <c:ptCount val="13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834992"/>
        <c:axId val="635835552"/>
      </c:lineChart>
      <c:catAx>
        <c:axId val="63583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35835552"/>
        <c:crosses val="autoZero"/>
        <c:auto val="1"/>
        <c:lblAlgn val="ctr"/>
        <c:lblOffset val="100"/>
        <c:noMultiLvlLbl val="0"/>
      </c:catAx>
      <c:valAx>
        <c:axId val="63583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83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27196494505986"/>
          <c:y val="0.30661128820023498"/>
          <c:w val="0.26872792733369238"/>
          <c:h val="0.23525039096912653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Haywood cats</a:t>
            </a:r>
          </a:p>
        </c:rich>
      </c:tx>
      <c:layout>
        <c:manualLayout>
          <c:xMode val="edge"/>
          <c:yMode val="edge"/>
          <c:x val="0.27802602799650361"/>
          <c:y val="4.07874015748035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402674610226433E-2"/>
          <c:y val="0.27061002455338229"/>
          <c:w val="0.60227320467323664"/>
          <c:h val="0.45967988880422539"/>
        </c:manualLayout>
      </c:layout>
      <c:lineChart>
        <c:grouping val="standard"/>
        <c:varyColors val="0"/>
        <c:ser>
          <c:idx val="2"/>
          <c:order val="0"/>
          <c:tx>
            <c:strRef>
              <c:f>blank6!$A$4</c:f>
              <c:strCache>
                <c:ptCount val="1"/>
                <c:pt idx="0">
                  <c:v>cats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blank6!$B$2:$N$2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blank6!$B$4:$N$4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blank6!$A$5</c:f>
              <c:strCache>
                <c:ptCount val="1"/>
                <c:pt idx="0">
                  <c:v>cats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blank6!$B$2:$N$2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blank6!$B$5:$N$5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blank6!$A$6</c:f>
              <c:strCache>
                <c:ptCount val="1"/>
                <c:pt idx="0">
                  <c:v>cats s/n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blank6!$B$2:$N$2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blank6!$B$6:$N$6</c:f>
              <c:numCache>
                <c:formatCode>General</c:formatCode>
                <c:ptCount val="13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839472"/>
        <c:axId val="635840032"/>
      </c:lineChart>
      <c:catAx>
        <c:axId val="63583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35840032"/>
        <c:crosses val="autoZero"/>
        <c:auto val="1"/>
        <c:lblAlgn val="ctr"/>
        <c:lblOffset val="100"/>
        <c:noMultiLvlLbl val="0"/>
      </c:catAx>
      <c:valAx>
        <c:axId val="63584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839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564987970254502"/>
          <c:y val="0.33514260717410888"/>
          <c:w val="0.27435005911088517"/>
          <c:h val="0.35318930115403796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800" b="1" i="0" baseline="0"/>
              <a:t>Haywood dogs    </a:t>
            </a:r>
          </a:p>
        </c:rich>
      </c:tx>
      <c:layout>
        <c:manualLayout>
          <c:xMode val="edge"/>
          <c:yMode val="edge"/>
          <c:x val="0.31730740894230575"/>
          <c:y val="4.53832111816477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561014339198407E-2"/>
          <c:y val="0.18548454049385496"/>
          <c:w val="0.59349617056345649"/>
          <c:h val="0.56720677052465218"/>
        </c:manualLayout>
      </c:layout>
      <c:lineChart>
        <c:grouping val="standard"/>
        <c:varyColors val="0"/>
        <c:ser>
          <c:idx val="0"/>
          <c:order val="0"/>
          <c:tx>
            <c:strRef>
              <c:f>blank6!$A$28</c:f>
              <c:strCache>
                <c:ptCount val="1"/>
                <c:pt idx="0">
                  <c:v>dogs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blank6!$B$27:$N$27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blank6!$B$28:$N$28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blank6!$A$29</c:f>
              <c:strCache>
                <c:ptCount val="1"/>
                <c:pt idx="0">
                  <c:v>dogs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blank6!$B$27:$N$27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blank6!$B$29:$N$29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blank6!$A$30</c:f>
              <c:strCache>
                <c:ptCount val="1"/>
                <c:pt idx="0">
                  <c:v>dogs s/n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</c:spPr>
          </c:marker>
          <c:cat>
            <c:numRef>
              <c:f>blank6!$B$27:$N$27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blank6!$B$30:$N$30</c:f>
              <c:numCache>
                <c:formatCode>General</c:formatCode>
                <c:ptCount val="13"/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843952"/>
        <c:axId val="635844512"/>
      </c:lineChart>
      <c:catAx>
        <c:axId val="63584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35844512"/>
        <c:crosses val="autoZero"/>
        <c:auto val="1"/>
        <c:lblAlgn val="ctr"/>
        <c:lblOffset val="100"/>
        <c:noMultiLvlLbl val="0"/>
      </c:catAx>
      <c:valAx>
        <c:axId val="63584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84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44757563199368"/>
          <c:y val="0.31312160512022036"/>
          <c:w val="0.25276892260937028"/>
          <c:h val="0.42455366541749484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Haywood County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222893074761626"/>
          <c:y val="0.18246990049921408"/>
          <c:w val="0.54647366517347873"/>
          <c:h val="0.61698308418299408"/>
        </c:manualLayout>
      </c:layout>
      <c:lineChart>
        <c:grouping val="standard"/>
        <c:varyColors val="0"/>
        <c:ser>
          <c:idx val="0"/>
          <c:order val="0"/>
          <c:tx>
            <c:strRef>
              <c:f>blank6!$A$34</c:f>
              <c:strCache>
                <c:ptCount val="1"/>
                <c:pt idx="0">
                  <c:v>intake  per 1000</c:v>
                </c:pt>
              </c:strCache>
            </c:strRef>
          </c:tx>
          <c:marker>
            <c:symbol val="none"/>
          </c:marker>
          <c:cat>
            <c:numRef>
              <c:f>blank6!$B$33:$N$33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blank6!$B$34:$N$34</c:f>
              <c:numCache>
                <c:formatCode>General</c:formatCode>
                <c:ptCount val="13"/>
                <c:pt idx="3">
                  <c:v>0</c:v>
                </c:pt>
                <c:pt idx="4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blank6!$A$35</c:f>
              <c:strCache>
                <c:ptCount val="1"/>
                <c:pt idx="0">
                  <c:v>deaths per 1000</c:v>
                </c:pt>
              </c:strCache>
            </c:strRef>
          </c:tx>
          <c:marker>
            <c:symbol val="none"/>
          </c:marker>
          <c:cat>
            <c:numRef>
              <c:f>blank6!$B$33:$N$33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blank6!$B$35:$N$35</c:f>
              <c:numCache>
                <c:formatCode>General</c:formatCode>
                <c:ptCount val="13"/>
                <c:pt idx="3">
                  <c:v>0</c:v>
                </c:pt>
                <c:pt idx="4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blank6!$A$36</c:f>
              <c:strCache>
                <c:ptCount val="1"/>
                <c:pt idx="0">
                  <c:v>s/n per 1000</c:v>
                </c:pt>
              </c:strCache>
            </c:strRef>
          </c:tx>
          <c:marker>
            <c:symbol val="none"/>
          </c:marker>
          <c:cat>
            <c:numRef>
              <c:f>blank6!$B$33:$N$33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blank6!$B$36:$N$36</c:f>
              <c:numCache>
                <c:formatCode>General</c:formatCode>
                <c:ptCount val="13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848432"/>
        <c:axId val="635848992"/>
      </c:lineChart>
      <c:catAx>
        <c:axId val="63584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35848992"/>
        <c:crosses val="autoZero"/>
        <c:auto val="1"/>
        <c:lblAlgn val="ctr"/>
        <c:lblOffset val="100"/>
        <c:noMultiLvlLbl val="0"/>
      </c:catAx>
      <c:valAx>
        <c:axId val="635848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848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27196494505986"/>
          <c:y val="0.30661128820023498"/>
          <c:w val="0.26872792733369238"/>
          <c:h val="0.23525039096912648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Wake cats</a:t>
            </a:r>
          </a:p>
        </c:rich>
      </c:tx>
      <c:layout>
        <c:manualLayout>
          <c:xMode val="edge"/>
          <c:yMode val="edge"/>
          <c:x val="0.2780260279965035"/>
          <c:y val="4.07874015748035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402674610226433E-2"/>
          <c:y val="0.27061002455338229"/>
          <c:w val="0.60227320467323664"/>
          <c:h val="0.45967988880422528"/>
        </c:manualLayout>
      </c:layout>
      <c:lineChart>
        <c:grouping val="standard"/>
        <c:varyColors val="0"/>
        <c:ser>
          <c:idx val="2"/>
          <c:order val="0"/>
          <c:tx>
            <c:strRef>
              <c:f>blank!$A$4</c:f>
              <c:strCache>
                <c:ptCount val="1"/>
                <c:pt idx="0">
                  <c:v>cats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blank!$B$2:$N$2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blank!$B$4:$N$4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blank!$A$5</c:f>
              <c:strCache>
                <c:ptCount val="1"/>
                <c:pt idx="0">
                  <c:v>cats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blank!$B$2:$N$2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blank!$B$5:$N$5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blank!$A$6</c:f>
              <c:strCache>
                <c:ptCount val="1"/>
                <c:pt idx="0">
                  <c:v>cats s/n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</c:spPr>
          </c:marker>
          <c:cat>
            <c:numRef>
              <c:f>blank!$B$2:$N$2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blank!$B$6:$N$6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175984"/>
        <c:axId val="449175424"/>
      </c:lineChart>
      <c:catAx>
        <c:axId val="44917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449175424"/>
        <c:crosses val="autoZero"/>
        <c:auto val="1"/>
        <c:lblAlgn val="ctr"/>
        <c:lblOffset val="100"/>
        <c:noMultiLvlLbl val="0"/>
      </c:catAx>
      <c:valAx>
        <c:axId val="44917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175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56498797025448"/>
          <c:y val="0.33514260717410865"/>
          <c:w val="0.27435005911088506"/>
          <c:h val="0.23403252872079514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800" b="1" i="0" baseline="0"/>
              <a:t>Wake dogs    </a:t>
            </a:r>
          </a:p>
        </c:rich>
      </c:tx>
      <c:layout>
        <c:manualLayout>
          <c:xMode val="edge"/>
          <c:yMode val="edge"/>
          <c:x val="0.31730740894230558"/>
          <c:y val="4.53832111816477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561014339198407E-2"/>
          <c:y val="0.18548454049385496"/>
          <c:w val="0.59349617056345649"/>
          <c:h val="0.56720677052465218"/>
        </c:manualLayout>
      </c:layout>
      <c:lineChart>
        <c:grouping val="standard"/>
        <c:varyColors val="0"/>
        <c:ser>
          <c:idx val="0"/>
          <c:order val="0"/>
          <c:tx>
            <c:strRef>
              <c:f>blank!$A$28</c:f>
              <c:strCache>
                <c:ptCount val="1"/>
                <c:pt idx="0">
                  <c:v>dogs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blank!$B$27:$N$27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blank!$B$28:$N$28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blank!$A$29</c:f>
              <c:strCache>
                <c:ptCount val="1"/>
                <c:pt idx="0">
                  <c:v>dogs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blank!$B$27:$N$27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blank!$B$29:$N$29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blank!$A$30</c:f>
              <c:strCache>
                <c:ptCount val="1"/>
                <c:pt idx="0">
                  <c:v>dogs s/n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</c:spPr>
          </c:marker>
          <c:cat>
            <c:numRef>
              <c:f>blank!$B$27:$N$27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blank!$B$30:$N$30</c:f>
              <c:numCache>
                <c:formatCode>General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172624"/>
        <c:axId val="449173184"/>
      </c:lineChart>
      <c:catAx>
        <c:axId val="44917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449173184"/>
        <c:crosses val="autoZero"/>
        <c:auto val="1"/>
        <c:lblAlgn val="ctr"/>
        <c:lblOffset val="100"/>
        <c:noMultiLvlLbl val="0"/>
      </c:catAx>
      <c:valAx>
        <c:axId val="44917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172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44757563199368"/>
          <c:y val="0.31312160512022014"/>
          <c:w val="0.25276892260937028"/>
          <c:h val="0.42455366541749467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Wake County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222893074761618"/>
          <c:y val="0.18246990049921397"/>
          <c:w val="0.54647366517347873"/>
          <c:h val="0.61698308418299408"/>
        </c:manualLayout>
      </c:layout>
      <c:lineChart>
        <c:grouping val="standard"/>
        <c:varyColors val="0"/>
        <c:ser>
          <c:idx val="0"/>
          <c:order val="0"/>
          <c:tx>
            <c:strRef>
              <c:f>blank!$A$34</c:f>
              <c:strCache>
                <c:ptCount val="1"/>
                <c:pt idx="0">
                  <c:v>intake  per 1000</c:v>
                </c:pt>
              </c:strCache>
            </c:strRef>
          </c:tx>
          <c:marker>
            <c:symbol val="none"/>
          </c:marker>
          <c:cat>
            <c:numRef>
              <c:f>blank!$B$33:$N$33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blank!$B$34:$N$34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blank!$A$35</c:f>
              <c:strCache>
                <c:ptCount val="1"/>
                <c:pt idx="0">
                  <c:v>deaths per 1000</c:v>
                </c:pt>
              </c:strCache>
            </c:strRef>
          </c:tx>
          <c:marker>
            <c:symbol val="none"/>
          </c:marker>
          <c:cat>
            <c:numRef>
              <c:f>blank!$B$33:$N$33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blank!$B$35:$N$35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blank!$A$36</c:f>
              <c:strCache>
                <c:ptCount val="1"/>
                <c:pt idx="0">
                  <c:v>s/n per 1000</c:v>
                </c:pt>
              </c:strCache>
            </c:strRef>
          </c:tx>
          <c:marker>
            <c:symbol val="none"/>
          </c:marker>
          <c:cat>
            <c:numRef>
              <c:f>blank!$B$33:$N$33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blank!$B$36:$N$36</c:f>
              <c:numCache>
                <c:formatCode>General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177104"/>
        <c:axId val="661826464"/>
      </c:lineChart>
      <c:catAx>
        <c:axId val="44917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61826464"/>
        <c:crosses val="autoZero"/>
        <c:auto val="1"/>
        <c:lblAlgn val="ctr"/>
        <c:lblOffset val="100"/>
        <c:noMultiLvlLbl val="0"/>
      </c:catAx>
      <c:valAx>
        <c:axId val="661826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177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27196494505986"/>
          <c:y val="0.30661128820023498"/>
          <c:w val="0.26872792733369233"/>
          <c:h val="0.23525039096912642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/>
              <a:t>New Hanover </a:t>
            </a:r>
            <a:r>
              <a:rPr lang="en-US" b="0"/>
              <a:t>cats</a:t>
            </a:r>
          </a:p>
        </c:rich>
      </c:tx>
      <c:layout>
        <c:manualLayout>
          <c:xMode val="edge"/>
          <c:yMode val="edge"/>
          <c:x val="0.26413713910761155"/>
          <c:y val="3.01605763679115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402674610226433E-2"/>
          <c:y val="0.27061002455338229"/>
          <c:w val="0.60227320467323664"/>
          <c:h val="0.45967988880422583"/>
        </c:manualLayout>
      </c:layout>
      <c:lineChart>
        <c:grouping val="standard"/>
        <c:varyColors val="0"/>
        <c:ser>
          <c:idx val="2"/>
          <c:order val="0"/>
          <c:tx>
            <c:strRef>
              <c:f>blank1!$A$4</c:f>
              <c:strCache>
                <c:ptCount val="1"/>
                <c:pt idx="0">
                  <c:v>cats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blank1!$B$2:$N$2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blank1!$B$4:$N$4</c:f>
              <c:numCache>
                <c:formatCode>General</c:formatCode>
                <c:ptCount val="13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blank1!$A$5</c:f>
              <c:strCache>
                <c:ptCount val="1"/>
                <c:pt idx="0">
                  <c:v>cats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blank1!$B$2:$N$2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blank1!$B$5:$N$5</c:f>
              <c:numCache>
                <c:formatCode>General</c:formatCode>
                <c:ptCount val="13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blank1!$A$6</c:f>
              <c:strCache>
                <c:ptCount val="1"/>
                <c:pt idx="0">
                  <c:v>cats s/n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</c:spPr>
          </c:marker>
          <c:cat>
            <c:numRef>
              <c:f>blank1!$B$2:$N$2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blank1!$B$6:$N$6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821424"/>
        <c:axId val="661820864"/>
      </c:lineChart>
      <c:catAx>
        <c:axId val="66182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61820864"/>
        <c:crosses val="autoZero"/>
        <c:auto val="1"/>
        <c:lblAlgn val="ctr"/>
        <c:lblOffset val="100"/>
        <c:noMultiLvlLbl val="0"/>
      </c:catAx>
      <c:valAx>
        <c:axId val="661820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182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564987970254602"/>
          <c:y val="0.33514260717410965"/>
          <c:w val="0.27435005911088561"/>
          <c:h val="0.26196498949852332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800" b="0" i="0" u="none" strike="noStrike" baseline="0"/>
              <a:t>New Hanover</a:t>
            </a:r>
            <a:r>
              <a:rPr lang="en-US" sz="1800" b="1" i="0" u="none" strike="noStrike" baseline="0"/>
              <a:t> </a:t>
            </a:r>
            <a:r>
              <a:rPr lang="en-US" sz="1800" b="0" i="0" baseline="0"/>
              <a:t>dogs</a:t>
            </a:r>
            <a:r>
              <a:rPr lang="en-US" sz="1800" b="1" i="0" baseline="0"/>
              <a:t>    </a:t>
            </a:r>
          </a:p>
        </c:rich>
      </c:tx>
      <c:layout>
        <c:manualLayout>
          <c:xMode val="edge"/>
          <c:yMode val="edge"/>
          <c:x val="0.31730740894230636"/>
          <c:y val="4.53832111816479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561014339198407E-2"/>
          <c:y val="0.18548454049385496"/>
          <c:w val="0.59349617056345649"/>
          <c:h val="0.56720677052465218"/>
        </c:manualLayout>
      </c:layout>
      <c:lineChart>
        <c:grouping val="standard"/>
        <c:varyColors val="0"/>
        <c:ser>
          <c:idx val="0"/>
          <c:order val="0"/>
          <c:tx>
            <c:strRef>
              <c:f>blank1!$A$28</c:f>
              <c:strCache>
                <c:ptCount val="1"/>
                <c:pt idx="0">
                  <c:v>dogs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blank1!$B$27:$N$27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blank1!$B$28:$N$28</c:f>
              <c:numCache>
                <c:formatCode>General</c:formatCode>
                <c:ptCount val="13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blank1!$A$29</c:f>
              <c:strCache>
                <c:ptCount val="1"/>
                <c:pt idx="0">
                  <c:v>dogs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blank1!$B$27:$N$27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blank1!$B$29:$N$29</c:f>
              <c:numCache>
                <c:formatCode>General</c:formatCode>
                <c:ptCount val="13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blank1!$A$30</c:f>
              <c:strCache>
                <c:ptCount val="1"/>
                <c:pt idx="0">
                  <c:v>dogs s/n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</c:spPr>
          </c:marker>
          <c:cat>
            <c:numRef>
              <c:f>blank1!$B$27:$N$27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blank1!$B$30:$N$30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816384"/>
        <c:axId val="661813024"/>
      </c:lineChart>
      <c:catAx>
        <c:axId val="66181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61813024"/>
        <c:crosses val="autoZero"/>
        <c:auto val="1"/>
        <c:lblAlgn val="ctr"/>
        <c:lblOffset val="100"/>
        <c:noMultiLvlLbl val="0"/>
      </c:catAx>
      <c:valAx>
        <c:axId val="66181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181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44757563199368"/>
          <c:y val="0.31312160512022097"/>
          <c:w val="0.25276892260937028"/>
          <c:h val="0.28698745990084662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/>
              <a:t>New Hanover</a:t>
            </a:r>
            <a:r>
              <a:rPr lang="en-US" sz="1800" b="1" i="0" u="none" strike="noStrike" baseline="0"/>
              <a:t>  </a:t>
            </a:r>
            <a:r>
              <a:rPr lang="en-US" b="0"/>
              <a:t>County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436691604685304E-2"/>
          <c:y val="0.1778232298100284"/>
          <c:w val="0.53539337361223149"/>
          <c:h val="0.61698308418299408"/>
        </c:manualLayout>
      </c:layout>
      <c:lineChart>
        <c:grouping val="standard"/>
        <c:varyColors val="0"/>
        <c:ser>
          <c:idx val="0"/>
          <c:order val="0"/>
          <c:tx>
            <c:strRef>
              <c:f>blank1!$A$34</c:f>
              <c:strCache>
                <c:ptCount val="1"/>
                <c:pt idx="0">
                  <c:v>intake  per 1000</c:v>
                </c:pt>
              </c:strCache>
            </c:strRef>
          </c:tx>
          <c:marker>
            <c:symbol val="none"/>
          </c:marker>
          <c:cat>
            <c:numRef>
              <c:f>blank1!$B$33:$N$33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blank1!$B$34:$N$34</c:f>
              <c:numCache>
                <c:formatCode>General</c:formatCode>
                <c:ptCount val="13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blank1!$A$35</c:f>
              <c:strCache>
                <c:ptCount val="1"/>
                <c:pt idx="0">
                  <c:v>deaths per 1000</c:v>
                </c:pt>
              </c:strCache>
            </c:strRef>
          </c:tx>
          <c:marker>
            <c:symbol val="none"/>
          </c:marker>
          <c:cat>
            <c:numRef>
              <c:f>blank1!$B$33:$N$33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blank1!$B$35:$N$35</c:f>
              <c:numCache>
                <c:formatCode>General</c:formatCode>
                <c:ptCount val="13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191632"/>
        <c:axId val="440736592"/>
      </c:lineChart>
      <c:lineChart>
        <c:grouping val="standard"/>
        <c:varyColors val="0"/>
        <c:ser>
          <c:idx val="2"/>
          <c:order val="2"/>
          <c:tx>
            <c:strRef>
              <c:f>blank1!$A$37</c:f>
              <c:strCache>
                <c:ptCount val="1"/>
                <c:pt idx="0">
                  <c:v>CLKI</c:v>
                </c:pt>
              </c:strCache>
            </c:strRef>
          </c:tx>
          <c:marker>
            <c:symbol val="none"/>
          </c:marker>
          <c:cat>
            <c:numRef>
              <c:f>blank1!$B$33:$N$33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blank1!$B$37:$N$37</c:f>
              <c:numCache>
                <c:formatCode>General</c:formatCode>
                <c:ptCount val="13"/>
                <c:pt idx="9" formatCode="0.00">
                  <c:v>2.3801549578129122</c:v>
                </c:pt>
                <c:pt idx="10" formatCode="0.00">
                  <c:v>2.4618215861272521</c:v>
                </c:pt>
                <c:pt idx="11" formatCode="0.00">
                  <c:v>2.0578851683191361</c:v>
                </c:pt>
                <c:pt idx="12" formatCode="0.00">
                  <c:v>1.6415170624643871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36032"/>
        <c:axId val="440735472"/>
      </c:lineChart>
      <c:catAx>
        <c:axId val="6731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440736592"/>
        <c:crosses val="autoZero"/>
        <c:auto val="1"/>
        <c:lblAlgn val="ctr"/>
        <c:lblOffset val="100"/>
        <c:noMultiLvlLbl val="0"/>
      </c:catAx>
      <c:valAx>
        <c:axId val="44073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191632"/>
        <c:crosses val="autoZero"/>
        <c:crossBetween val="between"/>
      </c:valAx>
      <c:valAx>
        <c:axId val="440735472"/>
        <c:scaling>
          <c:orientation val="minMax"/>
          <c:max val="2.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440736032"/>
        <c:crosses val="max"/>
        <c:crossBetween val="between"/>
      </c:valAx>
      <c:catAx>
        <c:axId val="44073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7354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1465155844439743"/>
          <c:y val="0.30661128820023498"/>
          <c:w val="0.25487752742818504"/>
          <c:h val="0.36223472065991746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/>
              <a:t>Pitt</a:t>
            </a:r>
            <a:r>
              <a:rPr lang="en-US" sz="1800" b="1" i="0" u="none" strike="noStrike" baseline="0"/>
              <a:t> </a:t>
            </a:r>
            <a:r>
              <a:rPr lang="en-US" b="0"/>
              <a:t>cats</a:t>
            </a:r>
          </a:p>
        </c:rich>
      </c:tx>
      <c:layout>
        <c:manualLayout>
          <c:xMode val="edge"/>
          <c:yMode val="edge"/>
          <c:x val="0.27802602799650461"/>
          <c:y val="4.07874015748035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402674610226433E-2"/>
          <c:y val="0.27061002455338229"/>
          <c:w val="0.48986220472441211"/>
          <c:h val="0.51029866345446973"/>
        </c:manualLayout>
      </c:layout>
      <c:lineChart>
        <c:grouping val="standard"/>
        <c:varyColors val="0"/>
        <c:ser>
          <c:idx val="2"/>
          <c:order val="0"/>
          <c:tx>
            <c:strRef>
              <c:f>blank2!$A$4</c:f>
              <c:strCache>
                <c:ptCount val="1"/>
                <c:pt idx="0">
                  <c:v>cats in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blank2!$B$2:$N$2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blank2!$B$4:$N$4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blank2!$A$5</c:f>
              <c:strCache>
                <c:ptCount val="1"/>
                <c:pt idx="0">
                  <c:v>cats euthanized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blank2!$B$2:$N$2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blank2!$B$5:$N$5</c:f>
              <c:numCache>
                <c:formatCode>General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blank2!$A$6</c:f>
              <c:strCache>
                <c:ptCount val="1"/>
                <c:pt idx="0">
                  <c:v>cats s/n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</c:spPr>
          </c:marker>
          <c:cat>
            <c:numRef>
              <c:f>blank2!$B$2:$N$2</c:f>
              <c:numCache>
                <c:formatCode>General</c:formatCode>
                <c:ptCount val="13"/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blank2!$B$6:$N$6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321776"/>
        <c:axId val="517323456"/>
      </c:lineChart>
      <c:catAx>
        <c:axId val="51732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517323456"/>
        <c:crosses val="autoZero"/>
        <c:auto val="1"/>
        <c:lblAlgn val="ctr"/>
        <c:lblOffset val="100"/>
        <c:noMultiLvlLbl val="0"/>
      </c:catAx>
      <c:valAx>
        <c:axId val="51732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321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009419655876934"/>
          <c:y val="0.33514260717411065"/>
          <c:w val="0.32990551181102512"/>
          <c:h val="0.36292143482065126"/>
        </c:manualLayout>
      </c:layout>
      <c:overlay val="0"/>
    </c:legend>
    <c:plotVisOnly val="1"/>
    <c:dispBlanksAs val="span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33</xdr:row>
      <xdr:rowOff>0</xdr:rowOff>
    </xdr:from>
    <xdr:to>
      <xdr:col>21</xdr:col>
      <xdr:colOff>0</xdr:colOff>
      <xdr:row>45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33</xdr:row>
      <xdr:rowOff>0</xdr:rowOff>
    </xdr:from>
    <xdr:to>
      <xdr:col>27</xdr:col>
      <xdr:colOff>0</xdr:colOff>
      <xdr:row>45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8</xdr:row>
      <xdr:rowOff>22860</xdr:rowOff>
    </xdr:from>
    <xdr:to>
      <xdr:col>5</xdr:col>
      <xdr:colOff>205740</xdr:colOff>
      <xdr:row>25</xdr:row>
      <xdr:rowOff>30480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213360</xdr:colOff>
      <xdr:row>8</xdr:row>
      <xdr:rowOff>30480</xdr:rowOff>
    </xdr:from>
    <xdr:to>
      <xdr:col>12</xdr:col>
      <xdr:colOff>289560</xdr:colOff>
      <xdr:row>25</xdr:row>
      <xdr:rowOff>30480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281940</xdr:colOff>
      <xdr:row>8</xdr:row>
      <xdr:rowOff>30480</xdr:rowOff>
    </xdr:from>
    <xdr:to>
      <xdr:col>19</xdr:col>
      <xdr:colOff>381000</xdr:colOff>
      <xdr:row>25</xdr:row>
      <xdr:rowOff>22860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10160</xdr:rowOff>
    </xdr:from>
    <xdr:to>
      <xdr:col>7</xdr:col>
      <xdr:colOff>0</xdr:colOff>
      <xdr:row>23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8</xdr:row>
      <xdr:rowOff>0</xdr:rowOff>
    </xdr:from>
    <xdr:to>
      <xdr:col>13</xdr:col>
      <xdr:colOff>0</xdr:colOff>
      <xdr:row>23</xdr:row>
      <xdr:rowOff>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8</xdr:row>
      <xdr:rowOff>0</xdr:rowOff>
    </xdr:from>
    <xdr:to>
      <xdr:col>19</xdr:col>
      <xdr:colOff>0</xdr:colOff>
      <xdr:row>23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38100</xdr:rowOff>
    </xdr:from>
    <xdr:to>
      <xdr:col>4</xdr:col>
      <xdr:colOff>312420</xdr:colOff>
      <xdr:row>19</xdr:row>
      <xdr:rowOff>167640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322580</xdr:colOff>
      <xdr:row>7</xdr:row>
      <xdr:rowOff>45720</xdr:rowOff>
    </xdr:from>
    <xdr:to>
      <xdr:col>9</xdr:col>
      <xdr:colOff>365760</xdr:colOff>
      <xdr:row>19</xdr:row>
      <xdr:rowOff>160020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375920</xdr:colOff>
      <xdr:row>7</xdr:row>
      <xdr:rowOff>60960</xdr:rowOff>
    </xdr:from>
    <xdr:to>
      <xdr:col>14</xdr:col>
      <xdr:colOff>132080</xdr:colOff>
      <xdr:row>19</xdr:row>
      <xdr:rowOff>182880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38100</xdr:rowOff>
    </xdr:from>
    <xdr:to>
      <xdr:col>4</xdr:col>
      <xdr:colOff>312420</xdr:colOff>
      <xdr:row>19</xdr:row>
      <xdr:rowOff>167640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322580</xdr:colOff>
      <xdr:row>7</xdr:row>
      <xdr:rowOff>45720</xdr:rowOff>
    </xdr:from>
    <xdr:to>
      <xdr:col>9</xdr:col>
      <xdr:colOff>365760</xdr:colOff>
      <xdr:row>19</xdr:row>
      <xdr:rowOff>160020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375920</xdr:colOff>
      <xdr:row>7</xdr:row>
      <xdr:rowOff>60960</xdr:rowOff>
    </xdr:from>
    <xdr:to>
      <xdr:col>14</xdr:col>
      <xdr:colOff>132080</xdr:colOff>
      <xdr:row>19</xdr:row>
      <xdr:rowOff>182880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10160</xdr:rowOff>
    </xdr:from>
    <xdr:to>
      <xdr:col>7</xdr:col>
      <xdr:colOff>0</xdr:colOff>
      <xdr:row>23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8</xdr:row>
      <xdr:rowOff>0</xdr:rowOff>
    </xdr:from>
    <xdr:to>
      <xdr:col>13</xdr:col>
      <xdr:colOff>0</xdr:colOff>
      <xdr:row>23</xdr:row>
      <xdr:rowOff>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8</xdr:row>
      <xdr:rowOff>0</xdr:rowOff>
    </xdr:from>
    <xdr:to>
      <xdr:col>19</xdr:col>
      <xdr:colOff>0</xdr:colOff>
      <xdr:row>23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33020</xdr:rowOff>
    </xdr:from>
    <xdr:to>
      <xdr:col>5</xdr:col>
      <xdr:colOff>182880</xdr:colOff>
      <xdr:row>24</xdr:row>
      <xdr:rowOff>40640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7</xdr:row>
      <xdr:rowOff>33020</xdr:rowOff>
    </xdr:from>
    <xdr:to>
      <xdr:col>12</xdr:col>
      <xdr:colOff>266700</xdr:colOff>
      <xdr:row>24</xdr:row>
      <xdr:rowOff>33020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281940</xdr:colOff>
      <xdr:row>7</xdr:row>
      <xdr:rowOff>30480</xdr:rowOff>
    </xdr:from>
    <xdr:to>
      <xdr:col>19</xdr:col>
      <xdr:colOff>381000</xdr:colOff>
      <xdr:row>24</xdr:row>
      <xdr:rowOff>22860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8</xdr:row>
      <xdr:rowOff>22860</xdr:rowOff>
    </xdr:from>
    <xdr:to>
      <xdr:col>5</xdr:col>
      <xdr:colOff>205740</xdr:colOff>
      <xdr:row>25</xdr:row>
      <xdr:rowOff>30480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213360</xdr:colOff>
      <xdr:row>8</xdr:row>
      <xdr:rowOff>30480</xdr:rowOff>
    </xdr:from>
    <xdr:to>
      <xdr:col>12</xdr:col>
      <xdr:colOff>289560</xdr:colOff>
      <xdr:row>25</xdr:row>
      <xdr:rowOff>30480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281940</xdr:colOff>
      <xdr:row>8</xdr:row>
      <xdr:rowOff>30480</xdr:rowOff>
    </xdr:from>
    <xdr:to>
      <xdr:col>19</xdr:col>
      <xdr:colOff>381000</xdr:colOff>
      <xdr:row>25</xdr:row>
      <xdr:rowOff>22860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Normal="100" workbookViewId="0">
      <pane ySplit="2" topLeftCell="A23" activePane="bottomLeft" state="frozen"/>
      <selection activeCell="K7" sqref="K7:K30"/>
      <selection pane="bottomLeft" activeCell="K7" sqref="K7:K30"/>
    </sheetView>
  </sheetViews>
  <sheetFormatPr defaultRowHeight="12.6" customHeight="1"/>
  <cols>
    <col min="1" max="1" width="15.109375" style="21" customWidth="1"/>
    <col min="2" max="13" width="8" style="21" customWidth="1"/>
    <col min="14" max="18" width="8.88671875" style="21" customWidth="1"/>
    <col min="19" max="21" width="8.88671875" style="21"/>
    <col min="22" max="25" width="8.88671875" style="21" customWidth="1"/>
    <col min="26" max="16384" width="8.88671875" style="21"/>
  </cols>
  <sheetData>
    <row r="1" spans="1:13" ht="14.4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4.4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4.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4.4">
      <c r="A4" s="19" t="s">
        <v>123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4.4">
      <c r="A5" s="19" t="s">
        <v>124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4.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4.4">
      <c r="A7" s="19"/>
      <c r="B7" s="55"/>
      <c r="C7" s="19" t="s">
        <v>37</v>
      </c>
      <c r="D7" s="19"/>
      <c r="E7" s="55"/>
      <c r="F7" s="19" t="s">
        <v>38</v>
      </c>
      <c r="G7" s="19"/>
      <c r="H7" s="55"/>
      <c r="I7" s="19" t="s">
        <v>39</v>
      </c>
      <c r="J7" s="19"/>
      <c r="K7" s="55"/>
      <c r="L7" s="19" t="s">
        <v>40</v>
      </c>
      <c r="M7" s="19"/>
    </row>
    <row r="8" spans="1:13" ht="14.4">
      <c r="A8" s="19" t="s">
        <v>0</v>
      </c>
      <c r="B8" s="55" t="s">
        <v>41</v>
      </c>
      <c r="C8" s="19" t="s">
        <v>160</v>
      </c>
      <c r="D8" s="19" t="s">
        <v>43</v>
      </c>
      <c r="E8" s="55" t="s">
        <v>41</v>
      </c>
      <c r="F8" s="19" t="s">
        <v>42</v>
      </c>
      <c r="G8" s="19" t="s">
        <v>43</v>
      </c>
      <c r="H8" s="55" t="s">
        <v>41</v>
      </c>
      <c r="I8" s="19" t="s">
        <v>42</v>
      </c>
      <c r="J8" s="19" t="s">
        <v>43</v>
      </c>
      <c r="K8" s="55" t="s">
        <v>41</v>
      </c>
      <c r="L8" s="19" t="s">
        <v>42</v>
      </c>
      <c r="M8" s="19" t="s">
        <v>43</v>
      </c>
    </row>
    <row r="9" spans="1:13" ht="14.4">
      <c r="A9" s="19" t="s">
        <v>82</v>
      </c>
      <c r="B9" s="55">
        <v>2060</v>
      </c>
      <c r="C9" s="19">
        <v>3860</v>
      </c>
      <c r="D9" s="19">
        <v>0</v>
      </c>
      <c r="E9" s="55">
        <v>612</v>
      </c>
      <c r="F9" s="19">
        <v>61</v>
      </c>
      <c r="G9" s="19">
        <v>0</v>
      </c>
      <c r="H9" s="55">
        <v>551</v>
      </c>
      <c r="I9" s="19">
        <v>720</v>
      </c>
      <c r="J9" s="19">
        <v>0</v>
      </c>
      <c r="K9" s="55">
        <v>913</v>
      </c>
      <c r="L9" s="19">
        <v>2912</v>
      </c>
      <c r="M9" s="19">
        <v>0</v>
      </c>
    </row>
    <row r="10" spans="1:13" ht="14.4">
      <c r="A10" s="19" t="s">
        <v>83</v>
      </c>
      <c r="B10" s="55">
        <v>2508</v>
      </c>
      <c r="C10" s="19">
        <v>4481</v>
      </c>
      <c r="D10" s="19">
        <v>572</v>
      </c>
      <c r="E10" s="55">
        <v>876</v>
      </c>
      <c r="F10" s="19">
        <v>180</v>
      </c>
      <c r="G10" s="19">
        <v>5</v>
      </c>
      <c r="H10" s="55">
        <v>1381</v>
      </c>
      <c r="I10" s="19">
        <v>1977</v>
      </c>
      <c r="J10" s="19">
        <v>360</v>
      </c>
      <c r="K10" s="55">
        <v>207</v>
      </c>
      <c r="L10" s="19">
        <v>1727</v>
      </c>
      <c r="M10" s="19">
        <v>84</v>
      </c>
    </row>
    <row r="11" spans="1:13" ht="14.4">
      <c r="A11" s="19" t="s">
        <v>10</v>
      </c>
      <c r="B11" s="55">
        <v>2581</v>
      </c>
      <c r="C11" s="19">
        <v>3824</v>
      </c>
      <c r="D11" s="19">
        <v>197</v>
      </c>
      <c r="E11" s="55">
        <v>920</v>
      </c>
      <c r="F11" s="19">
        <v>80</v>
      </c>
      <c r="G11" s="19">
        <v>3</v>
      </c>
      <c r="H11" s="55">
        <v>1011</v>
      </c>
      <c r="I11" s="19">
        <v>1061</v>
      </c>
      <c r="J11" s="19">
        <v>29</v>
      </c>
      <c r="K11" s="55">
        <v>481</v>
      </c>
      <c r="L11" s="19">
        <v>2376</v>
      </c>
      <c r="M11" s="19">
        <v>55</v>
      </c>
    </row>
    <row r="12" spans="1:13" ht="14.4">
      <c r="A12" s="19" t="s">
        <v>29</v>
      </c>
      <c r="B12" s="55">
        <v>3056</v>
      </c>
      <c r="C12" s="19">
        <v>4408</v>
      </c>
      <c r="D12" s="19">
        <v>280</v>
      </c>
      <c r="E12" s="55">
        <v>581</v>
      </c>
      <c r="F12" s="19">
        <v>74</v>
      </c>
      <c r="G12" s="19">
        <v>2</v>
      </c>
      <c r="H12" s="55">
        <v>1820</v>
      </c>
      <c r="I12" s="19">
        <v>2325</v>
      </c>
      <c r="J12" s="19">
        <v>144</v>
      </c>
      <c r="K12" s="55">
        <v>579</v>
      </c>
      <c r="L12" s="19">
        <v>1436</v>
      </c>
      <c r="M12" s="19">
        <v>30</v>
      </c>
    </row>
    <row r="13" spans="1:13" ht="14.4">
      <c r="A13" s="19" t="s">
        <v>84</v>
      </c>
      <c r="B13" s="55">
        <v>322</v>
      </c>
      <c r="C13" s="19">
        <v>314</v>
      </c>
      <c r="D13" s="19">
        <v>9</v>
      </c>
      <c r="E13" s="55">
        <v>71</v>
      </c>
      <c r="F13" s="19">
        <v>17</v>
      </c>
      <c r="G13" s="19">
        <v>0</v>
      </c>
      <c r="H13" s="55">
        <v>207</v>
      </c>
      <c r="I13" s="19">
        <v>304</v>
      </c>
      <c r="J13" s="19">
        <v>3</v>
      </c>
      <c r="K13" s="55">
        <v>16</v>
      </c>
      <c r="L13" s="19">
        <v>20</v>
      </c>
      <c r="M13" s="19">
        <v>0</v>
      </c>
    </row>
    <row r="14" spans="1:13" ht="14.4">
      <c r="A14" s="19" t="s">
        <v>11</v>
      </c>
      <c r="B14" s="55">
        <v>1407</v>
      </c>
      <c r="C14" s="19">
        <v>3146</v>
      </c>
      <c r="D14" s="19">
        <v>291</v>
      </c>
      <c r="E14" s="55">
        <v>362</v>
      </c>
      <c r="F14" s="19">
        <v>43</v>
      </c>
      <c r="G14" s="19">
        <v>1</v>
      </c>
      <c r="H14" s="55">
        <v>401</v>
      </c>
      <c r="I14" s="19">
        <v>382</v>
      </c>
      <c r="J14" s="19">
        <v>150</v>
      </c>
      <c r="K14" s="55">
        <v>554</v>
      </c>
      <c r="L14" s="19">
        <v>2636</v>
      </c>
      <c r="M14" s="19">
        <v>130</v>
      </c>
    </row>
    <row r="15" spans="1:13" ht="14.4">
      <c r="A15" s="19" t="s">
        <v>85</v>
      </c>
      <c r="B15" s="55">
        <v>5138</v>
      </c>
      <c r="C15" s="19">
        <v>5608</v>
      </c>
      <c r="D15" s="19">
        <v>1899</v>
      </c>
      <c r="E15" s="55">
        <v>653</v>
      </c>
      <c r="F15" s="19">
        <v>117</v>
      </c>
      <c r="G15" s="19">
        <v>5</v>
      </c>
      <c r="H15" s="55">
        <v>1194</v>
      </c>
      <c r="I15" s="19">
        <v>1187</v>
      </c>
      <c r="J15" s="19">
        <v>66</v>
      </c>
      <c r="K15" s="55">
        <v>2318</v>
      </c>
      <c r="L15" s="19">
        <v>3470</v>
      </c>
      <c r="M15" s="19">
        <v>154</v>
      </c>
    </row>
    <row r="16" spans="1:13" ht="14.4">
      <c r="A16" s="19" t="s">
        <v>86</v>
      </c>
      <c r="B16" s="55">
        <v>2160</v>
      </c>
      <c r="C16" s="19">
        <v>4915</v>
      </c>
      <c r="D16" s="19">
        <v>1058</v>
      </c>
      <c r="E16" s="55">
        <v>716</v>
      </c>
      <c r="F16" s="19">
        <v>104</v>
      </c>
      <c r="G16" s="19">
        <v>18</v>
      </c>
      <c r="H16" s="55">
        <v>504</v>
      </c>
      <c r="I16" s="19">
        <v>680</v>
      </c>
      <c r="J16" s="19">
        <v>22</v>
      </c>
      <c r="K16" s="55">
        <v>731</v>
      </c>
      <c r="L16" s="19">
        <v>3977</v>
      </c>
      <c r="M16" s="19">
        <v>531</v>
      </c>
    </row>
    <row r="17" spans="1:13" ht="14.4">
      <c r="A17" s="19" t="s">
        <v>87</v>
      </c>
      <c r="B17" s="55">
        <v>846</v>
      </c>
      <c r="C17" s="19">
        <v>1243</v>
      </c>
      <c r="D17" s="19">
        <v>83</v>
      </c>
      <c r="E17" s="55">
        <v>158</v>
      </c>
      <c r="F17" s="19">
        <v>32</v>
      </c>
      <c r="G17" s="19">
        <v>5</v>
      </c>
      <c r="H17" s="55">
        <v>158</v>
      </c>
      <c r="I17" s="19">
        <v>419</v>
      </c>
      <c r="J17" s="19">
        <v>4</v>
      </c>
      <c r="K17" s="55">
        <v>291</v>
      </c>
      <c r="L17" s="19">
        <v>166</v>
      </c>
      <c r="M17" s="19">
        <v>1</v>
      </c>
    </row>
    <row r="18" spans="1:13" ht="14.4">
      <c r="A18" s="19" t="s">
        <v>88</v>
      </c>
      <c r="B18" s="55">
        <v>357</v>
      </c>
      <c r="C18" s="19">
        <v>714</v>
      </c>
      <c r="D18" s="19">
        <v>327</v>
      </c>
      <c r="E18" s="55">
        <v>203</v>
      </c>
      <c r="F18" s="19">
        <v>105</v>
      </c>
      <c r="G18" s="19">
        <v>266</v>
      </c>
      <c r="H18" s="55">
        <v>130</v>
      </c>
      <c r="I18" s="19">
        <v>419</v>
      </c>
      <c r="J18" s="19">
        <v>34</v>
      </c>
      <c r="K18" s="55">
        <v>9</v>
      </c>
      <c r="L18" s="19">
        <v>127</v>
      </c>
      <c r="M18" s="19">
        <v>15</v>
      </c>
    </row>
    <row r="19" spans="1:13" ht="14.4">
      <c r="A19" s="19" t="s">
        <v>89</v>
      </c>
      <c r="B19" s="55">
        <v>1542</v>
      </c>
      <c r="C19" s="19">
        <v>1706</v>
      </c>
      <c r="D19" s="19">
        <v>49</v>
      </c>
      <c r="E19" s="55">
        <v>423</v>
      </c>
      <c r="F19" s="19">
        <v>35</v>
      </c>
      <c r="G19" s="19">
        <v>0</v>
      </c>
      <c r="H19" s="55">
        <v>521</v>
      </c>
      <c r="I19" s="19">
        <v>717</v>
      </c>
      <c r="J19" s="19">
        <v>0</v>
      </c>
      <c r="K19" s="55">
        <v>409</v>
      </c>
      <c r="L19" s="19">
        <v>533</v>
      </c>
      <c r="M19" s="19">
        <v>68</v>
      </c>
    </row>
    <row r="20" spans="1:13" ht="14.4">
      <c r="A20" s="19" t="s">
        <v>90</v>
      </c>
      <c r="B20" s="55">
        <v>1969</v>
      </c>
      <c r="C20" s="19">
        <v>3293</v>
      </c>
      <c r="D20" s="19">
        <v>829</v>
      </c>
      <c r="E20" s="55">
        <v>754</v>
      </c>
      <c r="F20" s="19">
        <v>131</v>
      </c>
      <c r="G20" s="19">
        <v>16</v>
      </c>
      <c r="H20" s="55">
        <v>600</v>
      </c>
      <c r="I20" s="19">
        <v>1146</v>
      </c>
      <c r="J20" s="19">
        <v>304</v>
      </c>
      <c r="K20" s="55">
        <v>405</v>
      </c>
      <c r="L20" s="19">
        <v>1564</v>
      </c>
      <c r="M20" s="19">
        <v>225</v>
      </c>
    </row>
    <row r="21" spans="1:13" ht="14.4">
      <c r="A21" s="19" t="s">
        <v>91</v>
      </c>
      <c r="B21" s="55">
        <v>9834</v>
      </c>
      <c r="C21" s="19">
        <v>10105</v>
      </c>
      <c r="D21" s="19">
        <v>327</v>
      </c>
      <c r="E21" s="55">
        <v>1611</v>
      </c>
      <c r="F21" s="19">
        <v>303</v>
      </c>
      <c r="G21" s="19">
        <v>13</v>
      </c>
      <c r="H21" s="55">
        <v>2966</v>
      </c>
      <c r="I21" s="19">
        <v>2571</v>
      </c>
      <c r="J21" s="19">
        <v>118</v>
      </c>
      <c r="K21" s="55">
        <v>3073</v>
      </c>
      <c r="L21" s="19">
        <v>7006</v>
      </c>
      <c r="M21" s="19">
        <v>1</v>
      </c>
    </row>
    <row r="22" spans="1:13" ht="14.4">
      <c r="A22" s="19" t="s">
        <v>92</v>
      </c>
      <c r="B22" s="55">
        <v>2585</v>
      </c>
      <c r="C22" s="19">
        <v>3535</v>
      </c>
      <c r="D22" s="19">
        <v>296</v>
      </c>
      <c r="E22" s="55">
        <v>1034</v>
      </c>
      <c r="F22" s="19">
        <v>111</v>
      </c>
      <c r="G22" s="19">
        <v>4</v>
      </c>
      <c r="H22" s="55">
        <v>1232</v>
      </c>
      <c r="I22" s="19">
        <v>2098</v>
      </c>
      <c r="J22" s="19">
        <v>50</v>
      </c>
      <c r="K22" s="55">
        <v>217</v>
      </c>
      <c r="L22" s="19">
        <v>959</v>
      </c>
      <c r="M22" s="19">
        <v>118</v>
      </c>
    </row>
    <row r="23" spans="1:13" ht="14.4">
      <c r="A23" s="19" t="s">
        <v>93</v>
      </c>
      <c r="B23" s="55">
        <v>3482</v>
      </c>
      <c r="C23" s="19">
        <v>6451</v>
      </c>
      <c r="D23" s="19">
        <v>1046</v>
      </c>
      <c r="E23" s="55">
        <v>1357</v>
      </c>
      <c r="F23" s="19">
        <v>171</v>
      </c>
      <c r="G23" s="19">
        <v>14</v>
      </c>
      <c r="H23" s="55">
        <v>1239</v>
      </c>
      <c r="I23" s="19">
        <v>1917</v>
      </c>
      <c r="J23" s="19">
        <v>74</v>
      </c>
      <c r="K23" s="55">
        <v>709</v>
      </c>
      <c r="L23" s="19">
        <v>3663</v>
      </c>
      <c r="M23" s="19">
        <v>243</v>
      </c>
    </row>
    <row r="24" spans="1:13" ht="14.4">
      <c r="A24" s="19" t="s">
        <v>94</v>
      </c>
      <c r="B24" s="55">
        <v>2401</v>
      </c>
      <c r="C24" s="19">
        <v>2654</v>
      </c>
      <c r="D24" s="19">
        <v>447</v>
      </c>
      <c r="E24" s="55">
        <v>709</v>
      </c>
      <c r="F24" s="19">
        <v>93</v>
      </c>
      <c r="G24" s="19">
        <v>4</v>
      </c>
      <c r="H24" s="55">
        <v>785</v>
      </c>
      <c r="I24" s="19">
        <v>1247</v>
      </c>
      <c r="J24" s="19">
        <v>91</v>
      </c>
      <c r="K24" s="55">
        <v>629</v>
      </c>
      <c r="L24" s="19">
        <v>868</v>
      </c>
      <c r="M24" s="19">
        <v>222</v>
      </c>
    </row>
    <row r="25" spans="1:13" ht="14.4">
      <c r="A25" s="19" t="s">
        <v>95</v>
      </c>
      <c r="B25" s="55">
        <v>2253</v>
      </c>
      <c r="C25" s="19">
        <v>2200</v>
      </c>
      <c r="D25" s="19">
        <v>20</v>
      </c>
      <c r="E25" s="55">
        <v>393</v>
      </c>
      <c r="F25" s="19">
        <v>57</v>
      </c>
      <c r="G25" s="19">
        <v>0</v>
      </c>
      <c r="H25" s="55">
        <v>599</v>
      </c>
      <c r="I25" s="19">
        <v>458</v>
      </c>
      <c r="J25" s="19">
        <v>12</v>
      </c>
      <c r="K25" s="55">
        <v>1228</v>
      </c>
      <c r="L25" s="19">
        <v>1646</v>
      </c>
      <c r="M25" s="19">
        <v>8</v>
      </c>
    </row>
    <row r="26" spans="1:13" ht="14.4">
      <c r="A26" s="19" t="s">
        <v>96</v>
      </c>
      <c r="B26" s="55">
        <v>1360</v>
      </c>
      <c r="C26" s="19">
        <v>2165</v>
      </c>
      <c r="D26" s="19">
        <v>478</v>
      </c>
      <c r="E26" s="55">
        <v>535</v>
      </c>
      <c r="F26" s="19">
        <v>55</v>
      </c>
      <c r="G26" s="19">
        <v>9</v>
      </c>
      <c r="H26" s="55">
        <v>522</v>
      </c>
      <c r="I26" s="19">
        <v>977</v>
      </c>
      <c r="J26" s="19">
        <v>39</v>
      </c>
      <c r="K26" s="55">
        <v>219</v>
      </c>
      <c r="L26" s="19">
        <v>860</v>
      </c>
      <c r="M26" s="19">
        <v>149</v>
      </c>
    </row>
    <row r="27" spans="1:13" ht="14.4">
      <c r="A27" s="19" t="s">
        <v>97</v>
      </c>
      <c r="B27" s="55">
        <v>929</v>
      </c>
      <c r="C27" s="19">
        <v>957</v>
      </c>
      <c r="D27" s="19">
        <v>61</v>
      </c>
      <c r="E27" s="55">
        <v>557</v>
      </c>
      <c r="F27" s="19">
        <v>38</v>
      </c>
      <c r="G27" s="19">
        <v>0</v>
      </c>
      <c r="H27" s="55">
        <v>285</v>
      </c>
      <c r="I27" s="19">
        <v>402</v>
      </c>
      <c r="J27" s="19">
        <v>8</v>
      </c>
      <c r="K27" s="55">
        <v>62</v>
      </c>
      <c r="L27" s="19">
        <v>365</v>
      </c>
      <c r="M27" s="19">
        <v>29</v>
      </c>
    </row>
    <row r="28" spans="1:13" ht="14.4">
      <c r="A28" s="19" t="s">
        <v>26</v>
      </c>
      <c r="B28" s="55">
        <v>1136</v>
      </c>
      <c r="C28" s="19">
        <v>1165</v>
      </c>
      <c r="D28" s="19">
        <v>14</v>
      </c>
      <c r="E28" s="55">
        <v>250</v>
      </c>
      <c r="F28" s="19">
        <v>26</v>
      </c>
      <c r="G28" s="19">
        <v>0</v>
      </c>
      <c r="H28" s="55">
        <v>435</v>
      </c>
      <c r="I28" s="19">
        <v>425</v>
      </c>
      <c r="J28" s="19">
        <v>14</v>
      </c>
      <c r="K28" s="55">
        <v>191</v>
      </c>
      <c r="L28" s="19">
        <v>404</v>
      </c>
      <c r="M28" s="19">
        <v>0</v>
      </c>
    </row>
    <row r="29" spans="1:13" ht="14.4">
      <c r="A29" s="19" t="s">
        <v>27</v>
      </c>
      <c r="B29" s="55">
        <v>181</v>
      </c>
      <c r="C29" s="19">
        <v>91</v>
      </c>
      <c r="D29" s="19">
        <v>0</v>
      </c>
      <c r="E29" s="55">
        <v>132</v>
      </c>
      <c r="F29" s="19">
        <v>2</v>
      </c>
      <c r="G29" s="19">
        <v>0</v>
      </c>
      <c r="H29" s="55">
        <v>40</v>
      </c>
      <c r="I29" s="19">
        <v>98</v>
      </c>
      <c r="J29" s="19">
        <v>0</v>
      </c>
      <c r="K29" s="55">
        <v>9</v>
      </c>
      <c r="L29" s="19">
        <v>10</v>
      </c>
      <c r="M29" s="19">
        <v>0</v>
      </c>
    </row>
    <row r="30" spans="1:13" ht="14.4">
      <c r="A30" s="19" t="s">
        <v>12</v>
      </c>
      <c r="B30" s="55">
        <v>48107</v>
      </c>
      <c r="C30" s="19">
        <v>66835</v>
      </c>
      <c r="D30" s="19">
        <v>8283</v>
      </c>
      <c r="E30" s="55">
        <v>12907</v>
      </c>
      <c r="F30" s="19">
        <v>1835</v>
      </c>
      <c r="G30" s="19">
        <v>365</v>
      </c>
      <c r="H30" s="55">
        <v>16581</v>
      </c>
      <c r="I30" s="19">
        <v>21530</v>
      </c>
      <c r="J30" s="19">
        <v>1522</v>
      </c>
      <c r="K30" s="55">
        <v>13250</v>
      </c>
      <c r="L30" s="19">
        <v>36725</v>
      </c>
      <c r="M30" s="19">
        <v>2063</v>
      </c>
    </row>
    <row r="31" spans="1:13" ht="14.4">
      <c r="A31" s="19"/>
      <c r="B31" s="54" t="s">
        <v>63</v>
      </c>
      <c r="C31" s="19"/>
      <c r="D31" s="19"/>
      <c r="E31" s="19"/>
      <c r="F31" s="19"/>
      <c r="G31" s="19" t="s">
        <v>104</v>
      </c>
      <c r="H31" s="19"/>
      <c r="I31" s="19"/>
      <c r="J31" s="19"/>
      <c r="K31" s="19"/>
      <c r="L31" s="19"/>
      <c r="M31" s="19"/>
    </row>
    <row r="32" spans="1:13" ht="14.4">
      <c r="A32" s="19"/>
      <c r="B32" s="54" t="s">
        <v>37</v>
      </c>
      <c r="C32" s="19">
        <v>123225</v>
      </c>
      <c r="D32" s="19"/>
      <c r="E32" s="19"/>
      <c r="F32" s="19" t="s">
        <v>37</v>
      </c>
      <c r="G32" s="19"/>
      <c r="H32" s="19">
        <v>114942</v>
      </c>
      <c r="I32" s="19"/>
      <c r="J32" s="19" t="s">
        <v>98</v>
      </c>
      <c r="K32" s="19"/>
      <c r="L32" s="19"/>
    </row>
    <row r="33" spans="1:13" ht="14.4">
      <c r="A33" s="19"/>
      <c r="B33" s="54" t="s">
        <v>38</v>
      </c>
      <c r="C33" s="19">
        <v>15107</v>
      </c>
      <c r="D33" s="19"/>
      <c r="E33" s="19"/>
      <c r="F33" s="19" t="s">
        <v>38</v>
      </c>
      <c r="G33" s="19"/>
      <c r="H33" s="19">
        <v>14742</v>
      </c>
      <c r="I33" s="19"/>
      <c r="J33" s="19" t="s">
        <v>125</v>
      </c>
      <c r="K33" s="19"/>
      <c r="L33" s="19"/>
    </row>
    <row r="34" spans="1:13" ht="14.4">
      <c r="A34" s="19"/>
      <c r="B34" s="54" t="s">
        <v>39</v>
      </c>
      <c r="C34" s="19">
        <v>39633</v>
      </c>
      <c r="D34" s="19"/>
      <c r="E34" s="19"/>
      <c r="F34" s="19" t="s">
        <v>39</v>
      </c>
      <c r="G34" s="19"/>
      <c r="H34" s="19">
        <v>38111</v>
      </c>
      <c r="I34" s="19"/>
      <c r="J34" s="19" t="s">
        <v>107</v>
      </c>
      <c r="K34" s="19"/>
      <c r="L34" s="19"/>
    </row>
    <row r="35" spans="1:13" ht="14.4">
      <c r="A35" s="19"/>
      <c r="B35" s="54" t="s">
        <v>40</v>
      </c>
      <c r="C35" s="19">
        <v>52038</v>
      </c>
      <c r="D35" s="19"/>
      <c r="E35" s="19"/>
      <c r="F35" s="19" t="s">
        <v>40</v>
      </c>
      <c r="G35" s="19"/>
      <c r="H35" s="19">
        <v>49975</v>
      </c>
      <c r="I35" s="19"/>
      <c r="J35" s="19" t="s">
        <v>126</v>
      </c>
      <c r="K35" s="19"/>
      <c r="L35" s="19"/>
    </row>
    <row r="36" spans="1:13" ht="14.4">
      <c r="A36" s="19"/>
      <c r="B36" s="19"/>
      <c r="C36" s="19"/>
      <c r="D36" s="19"/>
      <c r="E36" s="19" t="s">
        <v>121</v>
      </c>
      <c r="F36" s="19"/>
      <c r="G36" s="19"/>
      <c r="H36" s="19"/>
      <c r="I36" s="19"/>
      <c r="J36" s="19"/>
      <c r="K36" s="19"/>
      <c r="L36" s="19"/>
      <c r="M36" s="19"/>
    </row>
    <row r="37" spans="1:13" ht="14.4">
      <c r="A37" s="19"/>
      <c r="B37" s="19"/>
      <c r="C37" s="19"/>
      <c r="D37" s="19"/>
      <c r="E37" s="19" t="s">
        <v>78</v>
      </c>
      <c r="F37" s="19"/>
      <c r="G37" s="19"/>
      <c r="H37" s="19"/>
      <c r="I37" s="19"/>
      <c r="J37" s="19"/>
      <c r="K37" s="19"/>
      <c r="L37" s="19"/>
      <c r="M37" s="19"/>
    </row>
    <row r="38" spans="1:13" ht="14.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14.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7" spans="1:13" ht="12.6" customHeight="1">
      <c r="A47" s="21" t="s">
        <v>158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L18" sqref="L18"/>
    </sheetView>
  </sheetViews>
  <sheetFormatPr defaultRowHeight="12.6" customHeight="1"/>
  <cols>
    <col min="1" max="1" width="28.33203125" style="21" customWidth="1"/>
    <col min="2" max="2" width="10.109375" style="21" customWidth="1"/>
    <col min="3" max="4" width="8.88671875" style="21" customWidth="1"/>
    <col min="5" max="16384" width="8.88671875" style="21"/>
  </cols>
  <sheetData>
    <row r="1" spans="1:2" ht="14.4">
      <c r="A1" s="21" t="s">
        <v>127</v>
      </c>
      <c r="B1" s="31">
        <v>274549</v>
      </c>
    </row>
    <row r="2" spans="1:2" ht="14.4">
      <c r="A2" s="21" t="s">
        <v>128</v>
      </c>
      <c r="B2" s="31">
        <v>905116</v>
      </c>
    </row>
    <row r="3" spans="1:2" ht="14.4">
      <c r="A3" s="21" t="s">
        <v>129</v>
      </c>
      <c r="B3" s="31">
        <v>448734</v>
      </c>
    </row>
    <row r="4" spans="1:2" ht="14.4">
      <c r="A4" s="21" t="s">
        <v>130</v>
      </c>
      <c r="B4" s="31">
        <v>513657</v>
      </c>
    </row>
    <row r="5" spans="1:2" ht="14.4">
      <c r="A5" s="21" t="s">
        <v>131</v>
      </c>
      <c r="B5" s="31">
        <v>97265</v>
      </c>
    </row>
    <row r="6" spans="1:2" ht="14.4">
      <c r="A6" s="21" t="s">
        <v>132</v>
      </c>
      <c r="B6" s="31">
        <v>156898</v>
      </c>
    </row>
    <row r="7" spans="1:2" ht="14.4">
      <c r="A7" s="21" t="s">
        <v>133</v>
      </c>
      <c r="B7" s="31">
        <v>783969</v>
      </c>
    </row>
    <row r="8" spans="1:2" ht="14.4">
      <c r="A8" s="21" t="s">
        <v>134</v>
      </c>
      <c r="B8" s="31">
        <v>288288</v>
      </c>
    </row>
    <row r="9" spans="1:2" ht="14.4">
      <c r="A9" s="21" t="s">
        <v>135</v>
      </c>
      <c r="B9" s="31">
        <v>634266</v>
      </c>
    </row>
    <row r="10" spans="1:2" ht="14.4">
      <c r="A10" s="21" t="s">
        <v>136</v>
      </c>
      <c r="B10" s="31">
        <v>128349</v>
      </c>
    </row>
    <row r="11" spans="1:2" ht="14.4">
      <c r="A11" s="21" t="s">
        <v>137</v>
      </c>
      <c r="B11" s="31">
        <v>366513</v>
      </c>
    </row>
    <row r="12" spans="1:2" ht="14.4">
      <c r="A12" s="21" t="s">
        <v>138</v>
      </c>
      <c r="B12" s="31">
        <v>809858</v>
      </c>
    </row>
    <row r="13" spans="1:2" ht="14.4">
      <c r="A13" s="21" t="s">
        <v>139</v>
      </c>
      <c r="B13" s="31">
        <v>630380</v>
      </c>
    </row>
    <row r="14" spans="1:2" ht="14.4">
      <c r="A14" s="21" t="s">
        <v>140</v>
      </c>
      <c r="B14" s="31">
        <v>492276</v>
      </c>
    </row>
    <row r="15" spans="1:2" ht="14.4">
      <c r="A15" s="21" t="s">
        <v>141</v>
      </c>
      <c r="B15" s="31">
        <v>576567</v>
      </c>
    </row>
    <row r="16" spans="1:2" ht="14.4">
      <c r="A16" s="21" t="s">
        <v>142</v>
      </c>
      <c r="B16" s="31">
        <v>501226</v>
      </c>
    </row>
    <row r="17" spans="1:2" ht="14.4">
      <c r="A17" s="21" t="s">
        <v>143</v>
      </c>
      <c r="B17" s="31">
        <v>66083</v>
      </c>
    </row>
    <row r="18" spans="1:2" ht="14.4">
      <c r="A18" s="21" t="s">
        <v>144</v>
      </c>
      <c r="B18" s="31">
        <v>323444</v>
      </c>
    </row>
    <row r="19" spans="1:2" ht="14.4">
      <c r="A19" s="21" t="s">
        <v>145</v>
      </c>
      <c r="B19" s="31">
        <v>149265</v>
      </c>
    </row>
    <row r="20" spans="1:2" ht="14.4">
      <c r="A20" s="21" t="s">
        <v>146</v>
      </c>
      <c r="B20" s="31">
        <v>536499</v>
      </c>
    </row>
    <row r="21" spans="1:2" ht="14.4">
      <c r="A21" s="21" t="s">
        <v>147</v>
      </c>
      <c r="B21" s="31">
        <v>108692</v>
      </c>
    </row>
    <row r="23" spans="1:2" ht="12.6" customHeight="1">
      <c r="A23" s="21" t="s">
        <v>159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7"/>
  <sheetViews>
    <sheetView workbookViewId="0">
      <pane ySplit="3" topLeftCell="A32" activePane="bottomLeft" state="frozen"/>
      <selection activeCell="A23" sqref="A23"/>
      <selection pane="bottomLeft" activeCell="AC40" sqref="AC40"/>
    </sheetView>
  </sheetViews>
  <sheetFormatPr defaultRowHeight="12.6" customHeight="1"/>
  <cols>
    <col min="1" max="1" width="26.33203125" style="21" bestFit="1" customWidth="1"/>
    <col min="2" max="2" width="15.109375" style="21" customWidth="1"/>
    <col min="3" max="3" width="11.44140625" style="21" customWidth="1"/>
    <col min="4" max="58" width="8.33203125" style="21" customWidth="1"/>
    <col min="59" max="68" width="8.88671875" style="21"/>
    <col min="69" max="79" width="8.88671875" style="21" customWidth="1"/>
    <col min="80" max="16384" width="8.88671875" style="21"/>
  </cols>
  <sheetData>
    <row r="1" spans="1:57" ht="14.4">
      <c r="A1" s="32" t="s">
        <v>152</v>
      </c>
      <c r="B1" s="33" t="s">
        <v>158</v>
      </c>
      <c r="C1" s="34"/>
      <c r="D1" s="32"/>
      <c r="E1" s="32"/>
      <c r="F1" s="32"/>
      <c r="G1" s="32"/>
      <c r="H1" s="32"/>
      <c r="I1" s="32" t="s">
        <v>5</v>
      </c>
      <c r="J1" s="32"/>
      <c r="K1" s="32"/>
      <c r="L1" s="32"/>
      <c r="M1" s="32"/>
      <c r="N1" s="32"/>
      <c r="O1" s="35"/>
      <c r="P1" s="32"/>
      <c r="Q1" s="32"/>
      <c r="R1" s="32"/>
      <c r="S1" s="32"/>
      <c r="T1" s="32" t="s">
        <v>5</v>
      </c>
      <c r="U1" s="32"/>
      <c r="V1" s="20"/>
      <c r="W1" s="20"/>
      <c r="X1" s="32"/>
      <c r="Y1" s="32"/>
      <c r="Z1" s="35"/>
      <c r="AA1" s="32"/>
      <c r="AB1" s="32"/>
      <c r="AC1" s="32"/>
      <c r="AD1" s="32"/>
      <c r="AE1" s="32" t="s">
        <v>6</v>
      </c>
      <c r="AF1" s="32"/>
      <c r="AG1" s="20"/>
      <c r="AH1" s="20"/>
      <c r="AI1" s="32"/>
      <c r="AJ1" s="32"/>
      <c r="AK1" s="35"/>
      <c r="AL1" s="32"/>
      <c r="AM1" s="32"/>
      <c r="AN1" s="32"/>
      <c r="AO1" s="32"/>
      <c r="AP1" s="32" t="s">
        <v>6</v>
      </c>
      <c r="AQ1" s="32"/>
      <c r="AR1" s="32"/>
      <c r="AS1" s="32"/>
      <c r="AT1" s="32"/>
      <c r="AU1" s="32"/>
      <c r="AV1" s="35"/>
      <c r="AW1" s="32"/>
      <c r="AX1" s="32"/>
      <c r="AY1" s="32"/>
      <c r="AZ1" s="32" t="s">
        <v>6</v>
      </c>
      <c r="BA1" s="32"/>
      <c r="BB1" s="32"/>
      <c r="BC1" s="32"/>
      <c r="BD1" s="32"/>
    </row>
    <row r="2" spans="1:57" ht="14.4">
      <c r="A2" s="32"/>
      <c r="B2" s="33"/>
      <c r="C2" s="34"/>
      <c r="D2" s="32"/>
      <c r="E2" s="32"/>
      <c r="F2" s="32"/>
      <c r="G2" s="32"/>
      <c r="H2" s="32"/>
      <c r="I2" s="32" t="s">
        <v>7</v>
      </c>
      <c r="J2" s="32"/>
      <c r="K2" s="32"/>
      <c r="L2" s="32"/>
      <c r="M2" s="32"/>
      <c r="N2" s="32"/>
      <c r="O2" s="35"/>
      <c r="P2" s="32"/>
      <c r="Q2" s="32"/>
      <c r="R2" s="32"/>
      <c r="S2" s="32"/>
      <c r="T2" s="32" t="s">
        <v>9</v>
      </c>
      <c r="U2" s="32"/>
      <c r="V2" s="20"/>
      <c r="W2" s="20"/>
      <c r="X2" s="32"/>
      <c r="Y2" s="32"/>
      <c r="Z2" s="35"/>
      <c r="AA2" s="32"/>
      <c r="AB2" s="32"/>
      <c r="AC2" s="32"/>
      <c r="AD2" s="32"/>
      <c r="AE2" s="32" t="s">
        <v>7</v>
      </c>
      <c r="AF2" s="32"/>
      <c r="AG2" s="20"/>
      <c r="AH2" s="20"/>
      <c r="AI2" s="32"/>
      <c r="AJ2" s="32"/>
      <c r="AK2" s="35"/>
      <c r="AL2" s="32"/>
      <c r="AM2" s="32"/>
      <c r="AN2" s="32"/>
      <c r="AO2" s="32"/>
      <c r="AP2" s="32" t="s">
        <v>9</v>
      </c>
      <c r="AQ2" s="32"/>
      <c r="AR2" s="32"/>
      <c r="AS2" s="36"/>
      <c r="AT2" s="36"/>
      <c r="AU2" s="36"/>
      <c r="AV2" s="37"/>
      <c r="AW2" s="36"/>
      <c r="AX2" s="36"/>
      <c r="AY2" s="36"/>
      <c r="AZ2" s="36" t="s">
        <v>8</v>
      </c>
      <c r="BA2" s="36"/>
      <c r="BB2" s="36"/>
      <c r="BC2" s="36"/>
      <c r="BD2" s="36"/>
    </row>
    <row r="3" spans="1:57" ht="14.4">
      <c r="A3" s="32"/>
      <c r="B3" s="33"/>
      <c r="C3" s="32" t="s">
        <v>0</v>
      </c>
      <c r="D3" s="32">
        <v>2004</v>
      </c>
      <c r="E3" s="32">
        <v>2005</v>
      </c>
      <c r="F3" s="32">
        <v>2006</v>
      </c>
      <c r="G3" s="32">
        <v>2007</v>
      </c>
      <c r="H3" s="32">
        <v>2008</v>
      </c>
      <c r="I3" s="32">
        <v>2009</v>
      </c>
      <c r="J3" s="32">
        <v>2010</v>
      </c>
      <c r="K3" s="32">
        <v>2011</v>
      </c>
      <c r="L3" s="38">
        <v>2012</v>
      </c>
      <c r="M3" s="39">
        <v>2013</v>
      </c>
      <c r="N3" s="32">
        <v>2014</v>
      </c>
      <c r="O3" s="35">
        <f>D3</f>
        <v>2004</v>
      </c>
      <c r="P3" s="32">
        <f>E3</f>
        <v>2005</v>
      </c>
      <c r="Q3" s="32">
        <f t="shared" ref="Q3:V3" si="0">F3</f>
        <v>2006</v>
      </c>
      <c r="R3" s="32">
        <f t="shared" si="0"/>
        <v>2007</v>
      </c>
      <c r="S3" s="32">
        <f t="shared" si="0"/>
        <v>2008</v>
      </c>
      <c r="T3" s="32">
        <f t="shared" si="0"/>
        <v>2009</v>
      </c>
      <c r="U3" s="32">
        <f t="shared" si="0"/>
        <v>2010</v>
      </c>
      <c r="V3" s="32">
        <f t="shared" si="0"/>
        <v>2011</v>
      </c>
      <c r="W3" s="32">
        <f t="shared" ref="W3" si="1">L3</f>
        <v>2012</v>
      </c>
      <c r="X3" s="32">
        <f t="shared" ref="X3" si="2">M3</f>
        <v>2013</v>
      </c>
      <c r="Y3" s="32">
        <f t="shared" ref="Y3" si="3">N3</f>
        <v>2014</v>
      </c>
      <c r="Z3" s="35">
        <f t="shared" ref="Z3" si="4">O3</f>
        <v>2004</v>
      </c>
      <c r="AA3" s="32">
        <f t="shared" ref="AA3" si="5">P3</f>
        <v>2005</v>
      </c>
      <c r="AB3" s="32">
        <f t="shared" ref="AB3" si="6">Q3</f>
        <v>2006</v>
      </c>
      <c r="AC3" s="32">
        <f t="shared" ref="AC3" si="7">R3</f>
        <v>2007</v>
      </c>
      <c r="AD3" s="32">
        <f t="shared" ref="AD3" si="8">S3</f>
        <v>2008</v>
      </c>
      <c r="AE3" s="32">
        <f t="shared" ref="AE3" si="9">T3</f>
        <v>2009</v>
      </c>
      <c r="AF3" s="32">
        <f t="shared" ref="AF3" si="10">U3</f>
        <v>2010</v>
      </c>
      <c r="AG3" s="32">
        <f t="shared" ref="AG3" si="11">V3</f>
        <v>2011</v>
      </c>
      <c r="AH3" s="32">
        <f t="shared" ref="AH3" si="12">W3</f>
        <v>2012</v>
      </c>
      <c r="AI3" s="32">
        <f t="shared" ref="AI3" si="13">X3</f>
        <v>2013</v>
      </c>
      <c r="AJ3" s="32">
        <f t="shared" ref="AJ3" si="14">Y3</f>
        <v>2014</v>
      </c>
      <c r="AK3" s="35">
        <f t="shared" ref="AK3" si="15">Z3</f>
        <v>2004</v>
      </c>
      <c r="AL3" s="32">
        <f t="shared" ref="AL3" si="16">AA3</f>
        <v>2005</v>
      </c>
      <c r="AM3" s="32">
        <f t="shared" ref="AM3" si="17">AB3</f>
        <v>2006</v>
      </c>
      <c r="AN3" s="32">
        <f t="shared" ref="AN3" si="18">AC3</f>
        <v>2007</v>
      </c>
      <c r="AO3" s="32">
        <f t="shared" ref="AO3" si="19">AD3</f>
        <v>2008</v>
      </c>
      <c r="AP3" s="32">
        <f t="shared" ref="AP3" si="20">AE3</f>
        <v>2009</v>
      </c>
      <c r="AQ3" s="32">
        <f t="shared" ref="AQ3" si="21">AF3</f>
        <v>2010</v>
      </c>
      <c r="AR3" s="32">
        <f t="shared" ref="AR3" si="22">AG3</f>
        <v>2011</v>
      </c>
      <c r="AS3" s="32">
        <f t="shared" ref="AS3" si="23">AH3</f>
        <v>2012</v>
      </c>
      <c r="AT3" s="32">
        <f t="shared" ref="AT3" si="24">AI3</f>
        <v>2013</v>
      </c>
      <c r="AU3" s="32">
        <f t="shared" ref="AU3" si="25">AJ3</f>
        <v>2014</v>
      </c>
      <c r="AV3" s="35">
        <f t="shared" ref="AV3" si="26">AK3</f>
        <v>2004</v>
      </c>
      <c r="AW3" s="32">
        <f t="shared" ref="AW3" si="27">AL3</f>
        <v>2005</v>
      </c>
      <c r="AX3" s="32">
        <f t="shared" ref="AX3" si="28">AM3</f>
        <v>2006</v>
      </c>
      <c r="AY3" s="32">
        <f t="shared" ref="AY3" si="29">AN3</f>
        <v>2007</v>
      </c>
      <c r="AZ3" s="32">
        <f t="shared" ref="AZ3" si="30">AO3</f>
        <v>2008</v>
      </c>
      <c r="BA3" s="32">
        <f t="shared" ref="BA3" si="31">AP3</f>
        <v>2009</v>
      </c>
      <c r="BB3" s="32">
        <f t="shared" ref="BB3" si="32">AQ3</f>
        <v>2010</v>
      </c>
      <c r="BC3" s="32">
        <f t="shared" ref="BC3" si="33">AR3</f>
        <v>2011</v>
      </c>
      <c r="BD3" s="32">
        <f t="shared" ref="BD3" si="34">AS3</f>
        <v>2012</v>
      </c>
      <c r="BE3" s="32">
        <f t="shared" ref="BE3" si="35">AT3</f>
        <v>2013</v>
      </c>
    </row>
    <row r="4" spans="1:57" ht="14.4">
      <c r="A4" s="32" t="s">
        <v>127</v>
      </c>
      <c r="B4" s="33">
        <v>274549</v>
      </c>
      <c r="C4" s="34" t="str">
        <f>'2004'!A9</f>
        <v>Atlantic</v>
      </c>
      <c r="D4" s="32">
        <f>'2004'!$C9</f>
        <v>3860</v>
      </c>
      <c r="E4" s="32">
        <f>'2005'!$C9</f>
        <v>5034</v>
      </c>
      <c r="F4" s="32">
        <f>'2006'!C9</f>
        <v>4034</v>
      </c>
      <c r="G4" s="32">
        <f>'2007'!C9</f>
        <v>4531</v>
      </c>
      <c r="H4" s="32">
        <f>'2008'!C9</f>
        <v>3923</v>
      </c>
      <c r="I4" s="32">
        <f>'2009'!C9</f>
        <v>3404</v>
      </c>
      <c r="J4" s="32">
        <f>'2010'!C9</f>
        <v>3913</v>
      </c>
      <c r="K4" s="32">
        <f>'2011'!C9</f>
        <v>3679</v>
      </c>
      <c r="L4" s="32">
        <f>'2012'!C9</f>
        <v>3179</v>
      </c>
      <c r="M4" s="32"/>
      <c r="N4" s="32"/>
      <c r="O4" s="35">
        <f>'2004'!$L9</f>
        <v>2912</v>
      </c>
      <c r="P4" s="32">
        <f>'2005'!L9</f>
        <v>3502</v>
      </c>
      <c r="Q4" s="32">
        <f>'2006'!L9</f>
        <v>2807</v>
      </c>
      <c r="R4" s="32">
        <f>'2007'!L9</f>
        <v>3493</v>
      </c>
      <c r="S4" s="32">
        <f>'2008'!L9</f>
        <v>3151</v>
      </c>
      <c r="T4" s="32">
        <f>'2009'!L9</f>
        <v>2574</v>
      </c>
      <c r="U4" s="32">
        <f>'2010'!L9</f>
        <v>2986</v>
      </c>
      <c r="V4" s="32">
        <f>'2011'!L9</f>
        <v>2894</v>
      </c>
      <c r="W4" s="32">
        <f>'2012'!L9</f>
        <v>2088</v>
      </c>
      <c r="X4" s="32"/>
      <c r="Y4" s="32"/>
      <c r="Z4" s="35">
        <f>'2004'!$B9</f>
        <v>2060</v>
      </c>
      <c r="AA4" s="32">
        <f>'2005'!$B9</f>
        <v>2788</v>
      </c>
      <c r="AB4" s="32">
        <f>'2006'!B9</f>
        <v>1841</v>
      </c>
      <c r="AC4" s="32">
        <f>'2007'!B9</f>
        <v>1903</v>
      </c>
      <c r="AD4" s="32">
        <f>'2008'!B9</f>
        <v>1925</v>
      </c>
      <c r="AE4" s="32">
        <f>'2009'!B9</f>
        <v>1985</v>
      </c>
      <c r="AF4" s="32">
        <f>'2010'!B9</f>
        <v>2138</v>
      </c>
      <c r="AG4" s="32">
        <f>'2011'!B9</f>
        <v>1780</v>
      </c>
      <c r="AH4" s="32">
        <f>'2012'!B9</f>
        <v>2039</v>
      </c>
      <c r="AI4" s="32"/>
      <c r="AJ4" s="32"/>
      <c r="AK4" s="35">
        <f>'2004'!$K9</f>
        <v>913</v>
      </c>
      <c r="AL4" s="32">
        <f>'2005'!$K9</f>
        <v>789</v>
      </c>
      <c r="AM4" s="32">
        <f>'2006'!K9</f>
        <v>509</v>
      </c>
      <c r="AN4" s="32">
        <f>'2007'!K9</f>
        <v>564</v>
      </c>
      <c r="AO4" s="32">
        <f>'2008'!K9</f>
        <v>657</v>
      </c>
      <c r="AP4" s="32">
        <f>'2009'!K9</f>
        <v>406</v>
      </c>
      <c r="AQ4" s="32">
        <f>'2010'!K9</f>
        <v>499</v>
      </c>
      <c r="AR4" s="32">
        <f>'2011'!K9</f>
        <v>390</v>
      </c>
      <c r="AS4" s="32">
        <f>'2012'!K9</f>
        <v>550</v>
      </c>
      <c r="AT4" s="32"/>
      <c r="AU4" s="32"/>
      <c r="AV4" s="35">
        <f>'2004'!$E9</f>
        <v>612</v>
      </c>
      <c r="AW4" s="32">
        <f>'2005'!$E9</f>
        <v>593</v>
      </c>
      <c r="AX4" s="32">
        <f>'2006'!E9</f>
        <v>575</v>
      </c>
      <c r="AY4" s="32">
        <f>'2007'!E9</f>
        <v>525</v>
      </c>
      <c r="AZ4" s="32">
        <f>'2008'!E9</f>
        <v>488</v>
      </c>
      <c r="BA4" s="32">
        <f>'2009'!E9</f>
        <v>548</v>
      </c>
      <c r="BB4" s="32">
        <f>'2010'!E9</f>
        <v>553</v>
      </c>
      <c r="BC4" s="38">
        <f>'2011'!E9</f>
        <v>588</v>
      </c>
      <c r="BD4" s="38">
        <f>'2012'!E9</f>
        <v>559</v>
      </c>
    </row>
    <row r="5" spans="1:57" ht="14.4">
      <c r="A5" s="32" t="s">
        <v>128</v>
      </c>
      <c r="B5" s="33">
        <v>905116</v>
      </c>
      <c r="C5" s="34" t="str">
        <f>'2004'!A10</f>
        <v>Bergen</v>
      </c>
      <c r="D5" s="32">
        <f>'2004'!$C10</f>
        <v>4481</v>
      </c>
      <c r="E5" s="32">
        <f>'2005'!$C10</f>
        <v>4256</v>
      </c>
      <c r="F5" s="32">
        <f>'2006'!C10</f>
        <v>4534</v>
      </c>
      <c r="G5" s="32">
        <f>'2007'!C10</f>
        <v>4034</v>
      </c>
      <c r="H5" s="32">
        <f>'2008'!C10</f>
        <v>3738</v>
      </c>
      <c r="I5" s="32">
        <f>'2009'!C10</f>
        <v>3162</v>
      </c>
      <c r="J5" s="32">
        <f>'2010'!C10</f>
        <v>2882</v>
      </c>
      <c r="K5" s="32">
        <f>'2011'!C10</f>
        <v>2820</v>
      </c>
      <c r="L5" s="32">
        <f>'2012'!C10</f>
        <v>2367</v>
      </c>
      <c r="M5" s="32"/>
      <c r="N5" s="32"/>
      <c r="O5" s="35">
        <f>'2004'!$L10</f>
        <v>1727</v>
      </c>
      <c r="P5" s="32">
        <f>'2005'!L10</f>
        <v>1365</v>
      </c>
      <c r="Q5" s="32">
        <f>'2006'!L10</f>
        <v>1540</v>
      </c>
      <c r="R5" s="32">
        <f>'2007'!L10</f>
        <v>1052</v>
      </c>
      <c r="S5" s="32">
        <f>'2008'!L10</f>
        <v>1114</v>
      </c>
      <c r="T5" s="32">
        <f>'2009'!L10</f>
        <v>1019</v>
      </c>
      <c r="U5" s="32">
        <f>'2010'!L10</f>
        <v>975</v>
      </c>
      <c r="V5" s="32">
        <f>'2011'!L10</f>
        <v>909</v>
      </c>
      <c r="W5" s="32">
        <f>'2012'!L10</f>
        <v>729</v>
      </c>
      <c r="X5" s="32"/>
      <c r="Y5" s="32"/>
      <c r="Z5" s="35">
        <f>'2004'!$B10</f>
        <v>2508</v>
      </c>
      <c r="AA5" s="32">
        <f>'2005'!$B10</f>
        <v>2424</v>
      </c>
      <c r="AB5" s="32">
        <f>'2006'!B10</f>
        <v>2529</v>
      </c>
      <c r="AC5" s="32">
        <f>'2007'!B10</f>
        <v>2152</v>
      </c>
      <c r="AD5" s="32">
        <f>'2008'!B10</f>
        <v>2008</v>
      </c>
      <c r="AE5" s="32">
        <f>'2009'!B10</f>
        <v>1796</v>
      </c>
      <c r="AF5" s="32">
        <f>'2010'!B10</f>
        <v>1726</v>
      </c>
      <c r="AG5" s="32">
        <f>'2011'!B10</f>
        <v>1747</v>
      </c>
      <c r="AH5" s="32">
        <f>'2012'!B10</f>
        <v>1444</v>
      </c>
      <c r="AI5" s="32"/>
      <c r="AJ5" s="32"/>
      <c r="AK5" s="35">
        <f>'2004'!$K10</f>
        <v>207</v>
      </c>
      <c r="AL5" s="32">
        <f>'2005'!$K10</f>
        <v>204</v>
      </c>
      <c r="AM5" s="32">
        <f>'2006'!K10</f>
        <v>233</v>
      </c>
      <c r="AN5" s="32">
        <f>'2007'!K10</f>
        <v>186</v>
      </c>
      <c r="AO5" s="32">
        <f>'2008'!K10</f>
        <v>162</v>
      </c>
      <c r="AP5" s="32">
        <f>'2009'!K10</f>
        <v>215</v>
      </c>
      <c r="AQ5" s="32">
        <f>'2010'!K10</f>
        <v>269</v>
      </c>
      <c r="AR5" s="32">
        <f>'2011'!K10</f>
        <v>301</v>
      </c>
      <c r="AS5" s="32">
        <f>'2012'!K10</f>
        <v>185</v>
      </c>
      <c r="AT5" s="32"/>
      <c r="AU5" s="32"/>
      <c r="AV5" s="35">
        <f>'2004'!$E10</f>
        <v>876</v>
      </c>
      <c r="AW5" s="32">
        <f>'2005'!$E10</f>
        <v>824</v>
      </c>
      <c r="AX5" s="32">
        <f>'2006'!E10</f>
        <v>923</v>
      </c>
      <c r="AY5" s="32">
        <f>'2007'!E10</f>
        <v>881</v>
      </c>
      <c r="AZ5" s="32">
        <f>'2008'!E10</f>
        <v>837</v>
      </c>
      <c r="BA5" s="32">
        <f>'2009'!E10</f>
        <v>732</v>
      </c>
      <c r="BB5" s="32">
        <f>'2010'!E10</f>
        <v>719</v>
      </c>
      <c r="BC5" s="38">
        <f>'2011'!E10</f>
        <v>657</v>
      </c>
      <c r="BD5" s="38">
        <f>'2012'!E10</f>
        <v>585</v>
      </c>
    </row>
    <row r="6" spans="1:57" ht="14.4">
      <c r="A6" s="32" t="s">
        <v>129</v>
      </c>
      <c r="B6" s="33">
        <v>448734</v>
      </c>
      <c r="C6" s="34" t="str">
        <f>'2004'!A11</f>
        <v>Burlington</v>
      </c>
      <c r="D6" s="32">
        <f>'2004'!$C11</f>
        <v>3824</v>
      </c>
      <c r="E6" s="32">
        <f>'2005'!$C11</f>
        <v>3577</v>
      </c>
      <c r="F6" s="32">
        <f>'2006'!C11</f>
        <v>4526</v>
      </c>
      <c r="G6" s="32">
        <f>'2007'!C11</f>
        <v>4040</v>
      </c>
      <c r="H6" s="32">
        <f>'2008'!C11</f>
        <v>4530</v>
      </c>
      <c r="I6" s="32">
        <f>'2009'!C11</f>
        <v>4366</v>
      </c>
      <c r="J6" s="32">
        <f>'2010'!C11</f>
        <v>3648</v>
      </c>
      <c r="K6" s="32">
        <f>'2011'!C11</f>
        <v>3719</v>
      </c>
      <c r="L6" s="32">
        <f>'2012'!C11</f>
        <v>3414</v>
      </c>
      <c r="M6" s="32"/>
      <c r="N6" s="32"/>
      <c r="O6" s="35">
        <f>'2004'!$L11</f>
        <v>2376</v>
      </c>
      <c r="P6" s="32">
        <f>'2005'!L11</f>
        <v>2297</v>
      </c>
      <c r="Q6" s="32">
        <f>'2006'!L11</f>
        <v>3493</v>
      </c>
      <c r="R6" s="32">
        <f>'2007'!L11</f>
        <v>3005</v>
      </c>
      <c r="S6" s="32">
        <f>'2008'!L11</f>
        <v>3559</v>
      </c>
      <c r="T6" s="32">
        <f>'2009'!L11</f>
        <v>3384</v>
      </c>
      <c r="U6" s="32">
        <f>'2010'!L11</f>
        <v>2658</v>
      </c>
      <c r="V6" s="32">
        <f>'2011'!L11</f>
        <v>2382</v>
      </c>
      <c r="W6" s="32">
        <f>'2012'!L11</f>
        <v>1803</v>
      </c>
      <c r="X6" s="32"/>
      <c r="Y6" s="32"/>
      <c r="Z6" s="35">
        <f>'2004'!$B11</f>
        <v>2581</v>
      </c>
      <c r="AA6" s="32">
        <f>'2005'!$B11</f>
        <v>2387</v>
      </c>
      <c r="AB6" s="32">
        <f>'2006'!B11</f>
        <v>2441</v>
      </c>
      <c r="AC6" s="32">
        <f>'2007'!B11</f>
        <v>2290</v>
      </c>
      <c r="AD6" s="32">
        <f>'2008'!B11</f>
        <v>2134</v>
      </c>
      <c r="AE6" s="32">
        <f>'2009'!B11</f>
        <v>1749</v>
      </c>
      <c r="AF6" s="32">
        <f>'2010'!B11</f>
        <v>2134</v>
      </c>
      <c r="AG6" s="32">
        <f>'2011'!B11</f>
        <v>1661</v>
      </c>
      <c r="AH6" s="32">
        <f>'2012'!B11</f>
        <v>1787</v>
      </c>
      <c r="AI6" s="32"/>
      <c r="AJ6" s="32"/>
      <c r="AK6" s="35">
        <f>'2004'!$K11</f>
        <v>481</v>
      </c>
      <c r="AL6" s="32">
        <f>'2005'!$K11</f>
        <v>491</v>
      </c>
      <c r="AM6" s="32">
        <f>'2006'!K11</f>
        <v>444</v>
      </c>
      <c r="AN6" s="32">
        <f>'2007'!K11</f>
        <v>443</v>
      </c>
      <c r="AO6" s="32">
        <f>'2008'!K11</f>
        <v>400</v>
      </c>
      <c r="AP6" s="32">
        <f>'2009'!K11</f>
        <v>157</v>
      </c>
      <c r="AQ6" s="32">
        <f>'2010'!K11</f>
        <v>399</v>
      </c>
      <c r="AR6" s="32">
        <f>'2011'!K11</f>
        <v>210</v>
      </c>
      <c r="AS6" s="32">
        <f>'2012'!K11</f>
        <v>172</v>
      </c>
      <c r="AT6" s="32"/>
      <c r="AU6" s="32"/>
      <c r="AV6" s="35">
        <f>'2004'!$E11</f>
        <v>920</v>
      </c>
      <c r="AW6" s="32">
        <f>'2005'!$E11</f>
        <v>847</v>
      </c>
      <c r="AX6" s="32">
        <f>'2006'!E11</f>
        <v>856</v>
      </c>
      <c r="AY6" s="32">
        <f>'2007'!E11</f>
        <v>919</v>
      </c>
      <c r="AZ6" s="32">
        <f>'2008'!E11</f>
        <v>820</v>
      </c>
      <c r="BA6" s="32">
        <f>'2009'!E11</f>
        <v>776</v>
      </c>
      <c r="BB6" s="32">
        <f>'2010'!E11</f>
        <v>779</v>
      </c>
      <c r="BC6" s="38">
        <f>'2011'!E11</f>
        <v>715</v>
      </c>
      <c r="BD6" s="38">
        <f>'2012'!E11</f>
        <v>635</v>
      </c>
    </row>
    <row r="7" spans="1:57" ht="14.4">
      <c r="A7" s="32" t="s">
        <v>130</v>
      </c>
      <c r="B7" s="33">
        <v>513657</v>
      </c>
      <c r="C7" s="34" t="str">
        <f>'2004'!A12</f>
        <v>Camden</v>
      </c>
      <c r="D7" s="32">
        <f>'2004'!$C12</f>
        <v>4408</v>
      </c>
      <c r="E7" s="32">
        <f>'2005'!$C12</f>
        <v>4883</v>
      </c>
      <c r="F7" s="32">
        <f>'2006'!C12</f>
        <v>5058</v>
      </c>
      <c r="G7" s="32">
        <f>'2007'!C12</f>
        <v>6346</v>
      </c>
      <c r="H7" s="32">
        <f>'2008'!C12</f>
        <v>6895</v>
      </c>
      <c r="I7" s="32">
        <f>'2009'!C12</f>
        <v>7738</v>
      </c>
      <c r="J7" s="32">
        <f>'2010'!C12</f>
        <v>6525</v>
      </c>
      <c r="K7" s="32">
        <f>'2011'!C12</f>
        <v>4677</v>
      </c>
      <c r="L7" s="32">
        <f>'2012'!C12</f>
        <v>5857</v>
      </c>
      <c r="M7" s="32"/>
      <c r="N7" s="32"/>
      <c r="O7" s="35">
        <f>'2004'!$L12</f>
        <v>1436</v>
      </c>
      <c r="P7" s="32">
        <f>'2005'!L12</f>
        <v>1934</v>
      </c>
      <c r="Q7" s="32">
        <f>'2006'!L12</f>
        <v>1763</v>
      </c>
      <c r="R7" s="32">
        <f>'2007'!L12</f>
        <v>2120</v>
      </c>
      <c r="S7" s="32">
        <f>'2008'!L12</f>
        <v>1784</v>
      </c>
      <c r="T7" s="32">
        <f>'2009'!L12</f>
        <v>2531</v>
      </c>
      <c r="U7" s="32">
        <f>'2010'!L12</f>
        <v>1866</v>
      </c>
      <c r="V7" s="32">
        <f>'2011'!L12</f>
        <v>1353</v>
      </c>
      <c r="W7" s="32">
        <f>'2012'!L12</f>
        <v>1380</v>
      </c>
      <c r="X7" s="32"/>
      <c r="Y7" s="32"/>
      <c r="Z7" s="35">
        <f>'2004'!$B12</f>
        <v>3056</v>
      </c>
      <c r="AA7" s="32">
        <f>'2005'!$B12</f>
        <v>4435</v>
      </c>
      <c r="AB7" s="32">
        <f>'2006'!B12</f>
        <v>3822</v>
      </c>
      <c r="AC7" s="32">
        <f>'2007'!B12</f>
        <v>4086</v>
      </c>
      <c r="AD7" s="32">
        <f>'2008'!B12</f>
        <v>4101</v>
      </c>
      <c r="AE7" s="32">
        <f>'2009'!B12</f>
        <v>4978</v>
      </c>
      <c r="AF7" s="32">
        <f>'2010'!B12</f>
        <v>4776</v>
      </c>
      <c r="AG7" s="32">
        <f>'2011'!B12</f>
        <v>3056</v>
      </c>
      <c r="AH7" s="32">
        <f>'2012'!B12</f>
        <v>3604</v>
      </c>
      <c r="AI7" s="32"/>
      <c r="AJ7" s="32"/>
      <c r="AK7" s="35">
        <f>'2004'!$K12</f>
        <v>579</v>
      </c>
      <c r="AL7" s="32">
        <f>'2005'!$K12</f>
        <v>1250</v>
      </c>
      <c r="AM7" s="32">
        <f>'2006'!K12</f>
        <v>694</v>
      </c>
      <c r="AN7" s="32">
        <f>'2007'!K12</f>
        <v>636</v>
      </c>
      <c r="AO7" s="32">
        <f>'2008'!K12</f>
        <v>508</v>
      </c>
      <c r="AP7" s="32">
        <f>'2009'!K12</f>
        <v>738</v>
      </c>
      <c r="AQ7" s="32">
        <f>'2010'!K12</f>
        <v>598</v>
      </c>
      <c r="AR7" s="32">
        <f>'2011'!K12</f>
        <v>392</v>
      </c>
      <c r="AS7" s="32">
        <f>'2012'!K12</f>
        <v>359</v>
      </c>
      <c r="AT7" s="32"/>
      <c r="AU7" s="32"/>
      <c r="AV7" s="35">
        <f>'2004'!$E12</f>
        <v>581</v>
      </c>
      <c r="AW7" s="32">
        <f>'2005'!$E12</f>
        <v>744</v>
      </c>
      <c r="AX7" s="32">
        <f>'2006'!E12</f>
        <v>576</v>
      </c>
      <c r="AY7" s="32">
        <f>'2007'!E12</f>
        <v>654</v>
      </c>
      <c r="AZ7" s="32">
        <f>'2008'!E12</f>
        <v>510</v>
      </c>
      <c r="BA7" s="32">
        <f>'2009'!E12</f>
        <v>691</v>
      </c>
      <c r="BB7" s="32">
        <f>'2010'!E12</f>
        <v>728</v>
      </c>
      <c r="BC7" s="38">
        <f>'2011'!E12</f>
        <v>390</v>
      </c>
      <c r="BD7" s="38">
        <f>'2012'!E12</f>
        <v>495</v>
      </c>
    </row>
    <row r="8" spans="1:57" ht="14.4">
      <c r="A8" s="32" t="s">
        <v>131</v>
      </c>
      <c r="B8" s="33">
        <v>97265</v>
      </c>
      <c r="C8" s="34" t="str">
        <f>'2004'!A13</f>
        <v>Cape May</v>
      </c>
      <c r="D8" s="32">
        <f>'2004'!$C13</f>
        <v>314</v>
      </c>
      <c r="E8" s="32">
        <f>'2005'!$C13</f>
        <v>1298</v>
      </c>
      <c r="F8" s="32">
        <f>'2006'!C13</f>
        <v>1143</v>
      </c>
      <c r="G8" s="32">
        <f>'2007'!C13</f>
        <v>1093</v>
      </c>
      <c r="H8" s="32">
        <f>'2008'!C13</f>
        <v>901</v>
      </c>
      <c r="I8" s="32">
        <f>'2009'!C13</f>
        <v>924</v>
      </c>
      <c r="J8" s="32">
        <f>'2010'!C13</f>
        <v>961</v>
      </c>
      <c r="K8" s="32">
        <f>'2011'!C13</f>
        <v>938</v>
      </c>
      <c r="L8" s="32">
        <f>'2012'!C13</f>
        <v>920</v>
      </c>
      <c r="M8" s="32"/>
      <c r="N8" s="32"/>
      <c r="O8" s="35">
        <f>'2004'!$L13</f>
        <v>20</v>
      </c>
      <c r="P8" s="32">
        <f>'2005'!L13</f>
        <v>614</v>
      </c>
      <c r="Q8" s="32">
        <f>'2006'!L13</f>
        <v>489</v>
      </c>
      <c r="R8" s="32">
        <f>'2007'!L13</f>
        <v>423</v>
      </c>
      <c r="S8" s="32">
        <f>'2008'!L13</f>
        <v>433</v>
      </c>
      <c r="T8" s="32">
        <f>'2009'!L13</f>
        <v>126</v>
      </c>
      <c r="U8" s="32">
        <f>'2010'!L13</f>
        <v>95</v>
      </c>
      <c r="V8" s="32">
        <f>'2011'!L13</f>
        <v>67</v>
      </c>
      <c r="W8" s="32">
        <f>'2012'!L13</f>
        <v>82</v>
      </c>
      <c r="X8" s="32"/>
      <c r="Y8" s="32"/>
      <c r="Z8" s="35">
        <f>'2004'!$B13</f>
        <v>322</v>
      </c>
      <c r="AA8" s="32">
        <f>'2005'!$B13</f>
        <v>698</v>
      </c>
      <c r="AB8" s="32">
        <f>'2006'!B13</f>
        <v>691</v>
      </c>
      <c r="AC8" s="32">
        <f>'2007'!B13</f>
        <v>767</v>
      </c>
      <c r="AD8" s="32">
        <f>'2008'!B13</f>
        <v>1001</v>
      </c>
      <c r="AE8" s="32">
        <f>'2009'!B13</f>
        <v>2513</v>
      </c>
      <c r="AF8" s="32">
        <f>'2010'!B13</f>
        <v>620</v>
      </c>
      <c r="AG8" s="32">
        <f>'2011'!B13</f>
        <v>745</v>
      </c>
      <c r="AH8" s="32">
        <f>'2012'!B13</f>
        <v>665</v>
      </c>
      <c r="AI8" s="32"/>
      <c r="AJ8" s="32"/>
      <c r="AK8" s="35">
        <f>'2004'!$K13</f>
        <v>16</v>
      </c>
      <c r="AL8" s="32">
        <f>'2005'!$K13</f>
        <v>69</v>
      </c>
      <c r="AM8" s="32">
        <f>'2006'!K13</f>
        <v>54</v>
      </c>
      <c r="AN8" s="32">
        <f>'2007'!K13</f>
        <v>78</v>
      </c>
      <c r="AO8" s="32">
        <f>'2008'!K13</f>
        <v>56</v>
      </c>
      <c r="AP8" s="32">
        <f>'2009'!K13</f>
        <v>55</v>
      </c>
      <c r="AQ8" s="32">
        <f>'2010'!K13</f>
        <v>23</v>
      </c>
      <c r="AR8" s="32">
        <f>'2011'!K13</f>
        <v>45</v>
      </c>
      <c r="AS8" s="32">
        <f>'2012'!K13</f>
        <v>33</v>
      </c>
      <c r="AT8" s="32"/>
      <c r="AU8" s="32"/>
      <c r="AV8" s="35">
        <f>'2004'!$E13</f>
        <v>71</v>
      </c>
      <c r="AW8" s="32">
        <f>'2005'!$E13</f>
        <v>265</v>
      </c>
      <c r="AX8" s="32">
        <f>'2006'!E13</f>
        <v>274</v>
      </c>
      <c r="AY8" s="32">
        <f>'2007'!E13</f>
        <v>229</v>
      </c>
      <c r="AZ8" s="32">
        <f>'2008'!E13</f>
        <v>271</v>
      </c>
      <c r="BA8" s="32">
        <f>'2009'!E13</f>
        <v>241</v>
      </c>
      <c r="BB8" s="32">
        <f>'2010'!E13</f>
        <v>194</v>
      </c>
      <c r="BC8" s="38">
        <f>'2011'!E13</f>
        <v>271</v>
      </c>
      <c r="BD8" s="38">
        <f>'2012'!E13</f>
        <v>225</v>
      </c>
    </row>
    <row r="9" spans="1:57" ht="14.4">
      <c r="A9" s="32" t="s">
        <v>132</v>
      </c>
      <c r="B9" s="33">
        <v>156898</v>
      </c>
      <c r="C9" s="34" t="str">
        <f>'2004'!A14</f>
        <v>Cumberland</v>
      </c>
      <c r="D9" s="32">
        <f>'2004'!$C14</f>
        <v>3146</v>
      </c>
      <c r="E9" s="32">
        <f>'2005'!$C14</f>
        <v>2605</v>
      </c>
      <c r="F9" s="32">
        <f>'2006'!C14</f>
        <v>2203</v>
      </c>
      <c r="G9" s="32">
        <f>'2007'!C14</f>
        <v>2970</v>
      </c>
      <c r="H9" s="32">
        <f>'2008'!C14</f>
        <v>3056</v>
      </c>
      <c r="I9" s="32">
        <f>'2009'!C14</f>
        <v>2879</v>
      </c>
      <c r="J9" s="32">
        <f>'2010'!C14</f>
        <v>2953</v>
      </c>
      <c r="K9" s="32">
        <f>'2011'!C14</f>
        <v>3460</v>
      </c>
      <c r="L9" s="32">
        <f>'2012'!C14</f>
        <v>4418</v>
      </c>
      <c r="M9" s="32"/>
      <c r="N9" s="32"/>
      <c r="O9" s="35">
        <f>'2004'!$L14</f>
        <v>2636</v>
      </c>
      <c r="P9" s="32">
        <f>'2005'!L14</f>
        <v>2104</v>
      </c>
      <c r="Q9" s="32">
        <f>'2006'!L14</f>
        <v>1886</v>
      </c>
      <c r="R9" s="32">
        <f>'2007'!L14</f>
        <v>2436</v>
      </c>
      <c r="S9" s="32">
        <f>'2008'!L14</f>
        <v>2404</v>
      </c>
      <c r="T9" s="32">
        <f>'2009'!L14</f>
        <v>1952</v>
      </c>
      <c r="U9" s="32">
        <f>'2010'!L14</f>
        <v>2241</v>
      </c>
      <c r="V9" s="32">
        <f>'2011'!L14</f>
        <v>2654</v>
      </c>
      <c r="W9" s="32">
        <f>'2012'!L14</f>
        <v>3261</v>
      </c>
      <c r="X9" s="32"/>
      <c r="Y9" s="32"/>
      <c r="Z9" s="35">
        <f>'2004'!$B14</f>
        <v>1407</v>
      </c>
      <c r="AA9" s="32">
        <f>'2005'!$B14</f>
        <v>1538</v>
      </c>
      <c r="AB9" s="32">
        <f>'2006'!B14</f>
        <v>1280</v>
      </c>
      <c r="AC9" s="32">
        <f>'2007'!B14</f>
        <v>1502</v>
      </c>
      <c r="AD9" s="32">
        <f>'2008'!B14</f>
        <v>1709</v>
      </c>
      <c r="AE9" s="32">
        <f>'2009'!B14</f>
        <v>1669</v>
      </c>
      <c r="AF9" s="32">
        <f>'2010'!B14</f>
        <v>1727</v>
      </c>
      <c r="AG9" s="32">
        <f>'2011'!B14</f>
        <v>1811</v>
      </c>
      <c r="AH9" s="32">
        <f>'2012'!B14</f>
        <v>1786</v>
      </c>
      <c r="AI9" s="32"/>
      <c r="AJ9" s="32"/>
      <c r="AK9" s="35">
        <f>'2004'!$K14</f>
        <v>554</v>
      </c>
      <c r="AL9" s="32">
        <f>'2005'!$K14</f>
        <v>547</v>
      </c>
      <c r="AM9" s="32">
        <f>'2006'!K14</f>
        <v>466</v>
      </c>
      <c r="AN9" s="32">
        <f>'2007'!K14</f>
        <v>469</v>
      </c>
      <c r="AO9" s="32">
        <f>'2008'!K14</f>
        <v>430</v>
      </c>
      <c r="AP9" s="32">
        <f>'2009'!K14</f>
        <v>477</v>
      </c>
      <c r="AQ9" s="32">
        <f>'2010'!K14</f>
        <v>527</v>
      </c>
      <c r="AR9" s="32">
        <f>'2011'!K14</f>
        <v>524</v>
      </c>
      <c r="AS9" s="32">
        <f>'2012'!K14</f>
        <v>434</v>
      </c>
      <c r="AT9" s="32"/>
      <c r="AU9" s="32"/>
      <c r="AV9" s="35">
        <f>'2004'!$E14</f>
        <v>362</v>
      </c>
      <c r="AW9" s="32">
        <f>'2005'!$E14</f>
        <v>431</v>
      </c>
      <c r="AX9" s="32">
        <f>'2006'!E14</f>
        <v>430</v>
      </c>
      <c r="AY9" s="32">
        <f>'2007'!E14</f>
        <v>440</v>
      </c>
      <c r="AZ9" s="32">
        <f>'2008'!E14</f>
        <v>505</v>
      </c>
      <c r="BA9" s="32">
        <f>'2009'!E14</f>
        <v>455</v>
      </c>
      <c r="BB9" s="32">
        <f>'2010'!E14</f>
        <v>392</v>
      </c>
      <c r="BC9" s="38">
        <f>'2011'!E14</f>
        <v>438</v>
      </c>
      <c r="BD9" s="38">
        <f>'2012'!E14</f>
        <v>370</v>
      </c>
    </row>
    <row r="10" spans="1:57" ht="14.4">
      <c r="A10" s="32" t="s">
        <v>133</v>
      </c>
      <c r="B10" s="33">
        <v>783969</v>
      </c>
      <c r="C10" s="34" t="str">
        <f>'2004'!A15</f>
        <v>Essex</v>
      </c>
      <c r="D10" s="32">
        <f>'2004'!$C15</f>
        <v>5608</v>
      </c>
      <c r="E10" s="32">
        <f>'2005'!$C15</f>
        <v>4726</v>
      </c>
      <c r="F10" s="32">
        <f>'2006'!C15</f>
        <v>4391</v>
      </c>
      <c r="G10" s="32">
        <f>'2007'!C15</f>
        <v>4659</v>
      </c>
      <c r="H10" s="32">
        <f>'2008'!C15</f>
        <v>4770</v>
      </c>
      <c r="I10" s="32">
        <f>'2009'!C15</f>
        <v>4984</v>
      </c>
      <c r="J10" s="32">
        <f>'2010'!C15</f>
        <v>3154</v>
      </c>
      <c r="K10" s="32">
        <f>'2011'!C15</f>
        <v>3239</v>
      </c>
      <c r="L10" s="32">
        <f>'2012'!C15</f>
        <v>2783</v>
      </c>
      <c r="M10" s="32"/>
      <c r="N10" s="32"/>
      <c r="O10" s="35">
        <f>'2004'!$L15</f>
        <v>3470</v>
      </c>
      <c r="P10" s="32">
        <f>'2005'!L15</f>
        <v>2894</v>
      </c>
      <c r="Q10" s="32">
        <f>'2006'!L15</f>
        <v>2719</v>
      </c>
      <c r="R10" s="32">
        <f>'2007'!L15</f>
        <v>2656</v>
      </c>
      <c r="S10" s="32">
        <f>'2008'!L15</f>
        <v>2588</v>
      </c>
      <c r="T10" s="32">
        <f>'2009'!L15</f>
        <v>2797</v>
      </c>
      <c r="U10" s="32">
        <f>'2010'!L15</f>
        <v>1970</v>
      </c>
      <c r="V10" s="32">
        <f>'2011'!L15</f>
        <v>1935</v>
      </c>
      <c r="W10" s="32">
        <f>'2012'!L15</f>
        <v>1291</v>
      </c>
      <c r="X10" s="32"/>
      <c r="Y10" s="32"/>
      <c r="Z10" s="35">
        <f>'2004'!$B15</f>
        <v>5138</v>
      </c>
      <c r="AA10" s="32">
        <f>'2005'!$B15</f>
        <v>4767</v>
      </c>
      <c r="AB10" s="32">
        <f>'2006'!B15</f>
        <v>4261</v>
      </c>
      <c r="AC10" s="32">
        <f>'2007'!B15</f>
        <v>3854</v>
      </c>
      <c r="AD10" s="32">
        <f>'2008'!B15</f>
        <v>4036</v>
      </c>
      <c r="AE10" s="32">
        <f>'2009'!B15</f>
        <v>4281</v>
      </c>
      <c r="AF10" s="32">
        <f>'2010'!B15</f>
        <v>3652</v>
      </c>
      <c r="AG10" s="32">
        <f>'2011'!B15</f>
        <v>3136</v>
      </c>
      <c r="AH10" s="32">
        <f>'2012'!B15</f>
        <v>2912</v>
      </c>
      <c r="AI10" s="32"/>
      <c r="AJ10" s="32"/>
      <c r="AK10" s="35">
        <f>'2004'!$K15</f>
        <v>2318</v>
      </c>
      <c r="AL10" s="32">
        <f>'2005'!$K15</f>
        <v>1962</v>
      </c>
      <c r="AM10" s="32">
        <f>'2006'!K15</f>
        <v>1785</v>
      </c>
      <c r="AN10" s="32">
        <f>'2007'!K15</f>
        <v>1272</v>
      </c>
      <c r="AO10" s="32">
        <f>'2008'!K15</f>
        <v>891</v>
      </c>
      <c r="AP10" s="32">
        <f>'2009'!K15</f>
        <v>821</v>
      </c>
      <c r="AQ10" s="32">
        <f>'2010'!K15</f>
        <v>906</v>
      </c>
      <c r="AR10" s="32">
        <f>'2011'!K15</f>
        <v>742</v>
      </c>
      <c r="AS10" s="32">
        <f>'2012'!K15</f>
        <v>301</v>
      </c>
      <c r="AT10" s="32"/>
      <c r="AU10" s="32"/>
      <c r="AV10" s="35">
        <f>'2004'!$E15</f>
        <v>653</v>
      </c>
      <c r="AW10" s="32">
        <f>'2005'!$E15</f>
        <v>711</v>
      </c>
      <c r="AX10" s="32">
        <f>'2006'!E15</f>
        <v>665</v>
      </c>
      <c r="AY10" s="32">
        <f>'2007'!E15</f>
        <v>571</v>
      </c>
      <c r="AZ10" s="32">
        <f>'2008'!E15</f>
        <v>646</v>
      </c>
      <c r="BA10" s="32">
        <f>'2009'!E15</f>
        <v>721</v>
      </c>
      <c r="BB10" s="32">
        <f>'2010'!E15</f>
        <v>672</v>
      </c>
      <c r="BC10" s="38">
        <f>'2011'!E15</f>
        <v>550</v>
      </c>
      <c r="BD10" s="38">
        <f>'2012'!E15</f>
        <v>443</v>
      </c>
    </row>
    <row r="11" spans="1:57" ht="14.4">
      <c r="A11" s="32" t="s">
        <v>134</v>
      </c>
      <c r="B11" s="33">
        <v>288288</v>
      </c>
      <c r="C11" s="34" t="str">
        <f>'2004'!A16</f>
        <v>Gloucester</v>
      </c>
      <c r="D11" s="32">
        <f>'2004'!$C16</f>
        <v>4915</v>
      </c>
      <c r="E11" s="32">
        <f>'2005'!$C16</f>
        <v>4594</v>
      </c>
      <c r="F11" s="32">
        <f>'2006'!C16</f>
        <v>4826</v>
      </c>
      <c r="G11" s="32">
        <f>'2007'!C16</f>
        <v>4546</v>
      </c>
      <c r="H11" s="32">
        <f>'2008'!C16</f>
        <v>4186</v>
      </c>
      <c r="I11" s="32">
        <f>'2009'!C16</f>
        <v>3993</v>
      </c>
      <c r="J11" s="32">
        <f>'2010'!C16</f>
        <v>3834</v>
      </c>
      <c r="K11" s="32">
        <f>'2011'!C16</f>
        <v>3867</v>
      </c>
      <c r="L11" s="32">
        <f>'2012'!C16</f>
        <v>3815</v>
      </c>
      <c r="M11" s="32"/>
      <c r="N11" s="32"/>
      <c r="O11" s="35">
        <f>'2004'!$L16</f>
        <v>3977</v>
      </c>
      <c r="P11" s="32">
        <f>'2005'!L16</f>
        <v>3802</v>
      </c>
      <c r="Q11" s="32">
        <f>'2006'!L16</f>
        <v>3969</v>
      </c>
      <c r="R11" s="32">
        <f>'2007'!L16</f>
        <v>3710</v>
      </c>
      <c r="S11" s="32">
        <f>'2008'!L16</f>
        <v>3380</v>
      </c>
      <c r="T11" s="32">
        <f>'2009'!L16</f>
        <v>3252</v>
      </c>
      <c r="U11" s="32">
        <f>'2010'!L16</f>
        <v>3154</v>
      </c>
      <c r="V11" s="32">
        <f>'2011'!L16</f>
        <v>3204</v>
      </c>
      <c r="W11" s="32">
        <f>'2012'!L16</f>
        <v>3175</v>
      </c>
      <c r="X11" s="32"/>
      <c r="Y11" s="32"/>
      <c r="Z11" s="35">
        <f>'2004'!$B16</f>
        <v>2160</v>
      </c>
      <c r="AA11" s="32">
        <f>'2005'!$B16</f>
        <v>2037</v>
      </c>
      <c r="AB11" s="32">
        <f>'2006'!B16</f>
        <v>1969</v>
      </c>
      <c r="AC11" s="32">
        <f>'2007'!B16</f>
        <v>1789</v>
      </c>
      <c r="AD11" s="32">
        <f>'2008'!B16</f>
        <v>1673</v>
      </c>
      <c r="AE11" s="32">
        <f>'2009'!B16</f>
        <v>1564</v>
      </c>
      <c r="AF11" s="32">
        <f>'2010'!B16</f>
        <v>1553</v>
      </c>
      <c r="AG11" s="32">
        <f>'2011'!B16</f>
        <v>1499</v>
      </c>
      <c r="AH11" s="32">
        <f>'2012'!B16</f>
        <v>1325</v>
      </c>
      <c r="AI11" s="32"/>
      <c r="AJ11" s="32"/>
      <c r="AK11" s="35">
        <f>'2004'!$K16</f>
        <v>731</v>
      </c>
      <c r="AL11" s="32">
        <f>'2005'!$K16</f>
        <v>602</v>
      </c>
      <c r="AM11" s="32">
        <f>'2006'!K16</f>
        <v>616</v>
      </c>
      <c r="AN11" s="32">
        <f>'2007'!K16</f>
        <v>529</v>
      </c>
      <c r="AO11" s="32">
        <f>'2008'!K16</f>
        <v>499</v>
      </c>
      <c r="AP11" s="32">
        <f>'2009'!K16</f>
        <v>502</v>
      </c>
      <c r="AQ11" s="32">
        <f>'2010'!K16</f>
        <v>423</v>
      </c>
      <c r="AR11" s="32">
        <f>'2011'!K16</f>
        <v>480</v>
      </c>
      <c r="AS11" s="32">
        <f>'2012'!K16</f>
        <v>383</v>
      </c>
      <c r="AT11" s="32"/>
      <c r="AU11" s="32"/>
      <c r="AV11" s="35">
        <f>'2004'!$E16</f>
        <v>716</v>
      </c>
      <c r="AW11" s="32">
        <f>'2005'!$E16</f>
        <v>766</v>
      </c>
      <c r="AX11" s="32">
        <f>'2006'!E16</f>
        <v>798</v>
      </c>
      <c r="AY11" s="32">
        <f>'2007'!E16</f>
        <v>692</v>
      </c>
      <c r="AZ11" s="32">
        <f>'2008'!E16</f>
        <v>713</v>
      </c>
      <c r="BA11" s="32">
        <f>'2009'!E16</f>
        <v>641</v>
      </c>
      <c r="BB11" s="32">
        <f>'2010'!E16</f>
        <v>628</v>
      </c>
      <c r="BC11" s="38">
        <f>'2011'!E16</f>
        <v>573</v>
      </c>
      <c r="BD11" s="38">
        <f>'2012'!E16</f>
        <v>525</v>
      </c>
    </row>
    <row r="12" spans="1:57" ht="14.4">
      <c r="A12" s="32" t="s">
        <v>135</v>
      </c>
      <c r="B12" s="33">
        <v>634266</v>
      </c>
      <c r="C12" s="34" t="str">
        <f>'2004'!A17</f>
        <v>Hudson</v>
      </c>
      <c r="D12" s="32">
        <f>'2004'!$C17</f>
        <v>1243</v>
      </c>
      <c r="E12" s="32">
        <f>'2005'!$C17</f>
        <v>3778</v>
      </c>
      <c r="F12" s="32">
        <f>'2006'!C17</f>
        <v>1394</v>
      </c>
      <c r="G12" s="32">
        <f>'2007'!C17</f>
        <v>1665</v>
      </c>
      <c r="H12" s="32">
        <f>'2008'!C17</f>
        <v>1653</v>
      </c>
      <c r="I12" s="32">
        <f>'2009'!C17</f>
        <v>2112</v>
      </c>
      <c r="J12" s="32">
        <f>'2010'!C17</f>
        <v>1780</v>
      </c>
      <c r="K12" s="32">
        <f>'2011'!C17</f>
        <v>1723</v>
      </c>
      <c r="L12" s="32">
        <f>'2012'!C17</f>
        <v>1921</v>
      </c>
      <c r="M12" s="32"/>
      <c r="N12" s="32"/>
      <c r="O12" s="35">
        <f>'2004'!$L17</f>
        <v>166</v>
      </c>
      <c r="P12" s="32">
        <f>'2005'!L17</f>
        <v>336</v>
      </c>
      <c r="Q12" s="32">
        <f>'2006'!L17</f>
        <v>526</v>
      </c>
      <c r="R12" s="32">
        <f>'2007'!L17</f>
        <v>656</v>
      </c>
      <c r="S12" s="32">
        <f>'2008'!L17</f>
        <v>655</v>
      </c>
      <c r="T12" s="32">
        <f>'2009'!L17</f>
        <v>486</v>
      </c>
      <c r="U12" s="32">
        <f>'2010'!L17</f>
        <v>355</v>
      </c>
      <c r="V12" s="32">
        <f>'2011'!L17</f>
        <v>605</v>
      </c>
      <c r="W12" s="32">
        <f>'2012'!L17</f>
        <v>310</v>
      </c>
      <c r="X12" s="32"/>
      <c r="Y12" s="32"/>
      <c r="Z12" s="35">
        <f>'2004'!$B17</f>
        <v>846</v>
      </c>
      <c r="AA12" s="32">
        <f>'2005'!$B17</f>
        <v>2877</v>
      </c>
      <c r="AB12" s="32">
        <f>'2006'!B17</f>
        <v>854</v>
      </c>
      <c r="AC12" s="32">
        <f>'2007'!B17</f>
        <v>884</v>
      </c>
      <c r="AD12" s="32">
        <f>'2008'!B17</f>
        <v>875</v>
      </c>
      <c r="AE12" s="32">
        <f>'2009'!B17</f>
        <v>907</v>
      </c>
      <c r="AF12" s="32">
        <f>'2010'!B17</f>
        <v>794</v>
      </c>
      <c r="AG12" s="32">
        <f>'2011'!B17</f>
        <v>1000</v>
      </c>
      <c r="AH12" s="32">
        <f>'2012'!B17</f>
        <v>2110</v>
      </c>
      <c r="AI12" s="32"/>
      <c r="AJ12" s="32"/>
      <c r="AK12" s="35">
        <f>'2004'!$K17</f>
        <v>291</v>
      </c>
      <c r="AL12" s="32">
        <f>'2005'!$K17</f>
        <v>362</v>
      </c>
      <c r="AM12" s="32">
        <f>'2006'!K17</f>
        <v>428</v>
      </c>
      <c r="AN12" s="32">
        <f>'2007'!K17</f>
        <v>393</v>
      </c>
      <c r="AO12" s="32">
        <f>'2008'!K17</f>
        <v>408</v>
      </c>
      <c r="AP12" s="32">
        <f>'2009'!K17</f>
        <v>312</v>
      </c>
      <c r="AQ12" s="32">
        <f>'2010'!K17</f>
        <v>236</v>
      </c>
      <c r="AR12" s="32">
        <f>'2011'!K17</f>
        <v>299</v>
      </c>
      <c r="AS12" s="32">
        <f>'2012'!K17</f>
        <v>92</v>
      </c>
      <c r="AT12" s="32"/>
      <c r="AU12" s="32"/>
      <c r="AV12" s="35">
        <f>'2004'!$E17</f>
        <v>158</v>
      </c>
      <c r="AW12" s="32">
        <f>'2005'!$E17</f>
        <v>688</v>
      </c>
      <c r="AX12" s="32">
        <f>'2006'!E17</f>
        <v>178</v>
      </c>
      <c r="AY12" s="32">
        <f>'2007'!E17</f>
        <v>168</v>
      </c>
      <c r="AZ12" s="32">
        <f>'2008'!E17</f>
        <v>198</v>
      </c>
      <c r="BA12" s="32">
        <f>'2009'!E17</f>
        <v>200</v>
      </c>
      <c r="BB12" s="32">
        <f>'2010'!E17</f>
        <v>175</v>
      </c>
      <c r="BC12" s="38">
        <f>'2011'!E17</f>
        <v>193</v>
      </c>
      <c r="BD12" s="38">
        <f>'2012'!E17</f>
        <v>222</v>
      </c>
    </row>
    <row r="13" spans="1:57" ht="14.4">
      <c r="A13" s="32" t="s">
        <v>136</v>
      </c>
      <c r="B13" s="33">
        <v>128349</v>
      </c>
      <c r="C13" s="34" t="str">
        <f>'2004'!A18</f>
        <v>Hunterdon</v>
      </c>
      <c r="D13" s="32">
        <f>'2004'!$C18</f>
        <v>714</v>
      </c>
      <c r="E13" s="32">
        <f>'2005'!$C18</f>
        <v>750</v>
      </c>
      <c r="F13" s="32">
        <f>'2006'!C18</f>
        <v>842</v>
      </c>
      <c r="G13" s="32">
        <f>'2007'!C18</f>
        <v>553</v>
      </c>
      <c r="H13" s="32">
        <f>'2008'!C18</f>
        <v>557</v>
      </c>
      <c r="I13" s="32">
        <f>'2009'!C18</f>
        <v>425</v>
      </c>
      <c r="J13" s="32">
        <f>'2010'!C18</f>
        <v>531</v>
      </c>
      <c r="K13" s="32">
        <f>'2011'!C18</f>
        <v>508</v>
      </c>
      <c r="L13" s="32">
        <f>'2012'!C18</f>
        <v>526</v>
      </c>
      <c r="M13" s="32"/>
      <c r="N13" s="32"/>
      <c r="O13" s="35">
        <f>'2004'!$L18</f>
        <v>127</v>
      </c>
      <c r="P13" s="32">
        <f>'2005'!L18</f>
        <v>45</v>
      </c>
      <c r="Q13" s="32">
        <f>'2006'!L18</f>
        <v>177</v>
      </c>
      <c r="R13" s="32">
        <f>'2007'!L18</f>
        <v>48</v>
      </c>
      <c r="S13" s="32">
        <f>'2008'!L18</f>
        <v>58</v>
      </c>
      <c r="T13" s="32">
        <f>'2009'!L18</f>
        <v>47</v>
      </c>
      <c r="U13" s="32">
        <f>'2010'!L18</f>
        <v>59</v>
      </c>
      <c r="V13" s="32">
        <f>'2011'!L18</f>
        <v>78</v>
      </c>
      <c r="W13" s="32">
        <f>'2012'!L18</f>
        <v>106</v>
      </c>
      <c r="X13" s="32"/>
      <c r="Y13" s="32"/>
      <c r="Z13" s="35">
        <f>'2004'!$B18</f>
        <v>357</v>
      </c>
      <c r="AA13" s="32">
        <f>'2005'!$B18</f>
        <v>336</v>
      </c>
      <c r="AB13" s="32">
        <f>'2006'!B18</f>
        <v>364</v>
      </c>
      <c r="AC13" s="32">
        <f>'2007'!B18</f>
        <v>285</v>
      </c>
      <c r="AD13" s="32">
        <f>'2008'!B18</f>
        <v>193</v>
      </c>
      <c r="AE13" s="32">
        <f>'2009'!B18</f>
        <v>228</v>
      </c>
      <c r="AF13" s="32">
        <f>'2010'!B18</f>
        <v>282</v>
      </c>
      <c r="AG13" s="32">
        <f>'2011'!B18</f>
        <v>306</v>
      </c>
      <c r="AH13" s="32">
        <f>'2012'!B18</f>
        <v>292</v>
      </c>
      <c r="AI13" s="32"/>
      <c r="AJ13" s="32"/>
      <c r="AK13" s="35">
        <f>'2004'!$K18</f>
        <v>9</v>
      </c>
      <c r="AL13" s="32">
        <f>'2005'!$K18</f>
        <v>5</v>
      </c>
      <c r="AM13" s="32">
        <f>'2006'!K18</f>
        <v>5</v>
      </c>
      <c r="AN13" s="32">
        <f>'2007'!K18</f>
        <v>15</v>
      </c>
      <c r="AO13" s="32">
        <f>'2008'!K18</f>
        <v>3</v>
      </c>
      <c r="AP13" s="32">
        <f>'2009'!K18</f>
        <v>0</v>
      </c>
      <c r="AQ13" s="32">
        <f>'2010'!K18</f>
        <v>3</v>
      </c>
      <c r="AR13" s="32">
        <f>'2011'!K18</f>
        <v>12</v>
      </c>
      <c r="AS13" s="32">
        <f>'2012'!K18</f>
        <v>6</v>
      </c>
      <c r="AT13" s="32"/>
      <c r="AU13" s="32"/>
      <c r="AV13" s="35">
        <f>'2004'!$E18</f>
        <v>203</v>
      </c>
      <c r="AW13" s="32">
        <f>'2005'!$E18</f>
        <v>194</v>
      </c>
      <c r="AX13" s="32">
        <f>'2006'!E18</f>
        <v>187</v>
      </c>
      <c r="AY13" s="32">
        <f>'2007'!E18</f>
        <v>175</v>
      </c>
      <c r="AZ13" s="32">
        <f>'2008'!E18</f>
        <v>99</v>
      </c>
      <c r="BA13" s="32">
        <f>'2009'!E18</f>
        <v>125</v>
      </c>
      <c r="BB13" s="32">
        <f>'2010'!E18</f>
        <v>160</v>
      </c>
      <c r="BC13" s="38">
        <f>'2011'!E18</f>
        <v>162</v>
      </c>
      <c r="BD13" s="38">
        <f>'2012'!E18</f>
        <v>132</v>
      </c>
    </row>
    <row r="14" spans="1:57" ht="14.4">
      <c r="A14" s="32" t="s">
        <v>137</v>
      </c>
      <c r="B14" s="33">
        <v>366513</v>
      </c>
      <c r="C14" s="34" t="str">
        <f>'2004'!A19</f>
        <v>Mercer</v>
      </c>
      <c r="D14" s="32">
        <f>'2004'!$C19</f>
        <v>1706</v>
      </c>
      <c r="E14" s="32">
        <f>'2005'!$C19</f>
        <v>1758</v>
      </c>
      <c r="F14" s="32">
        <f>'2006'!C19</f>
        <v>1945</v>
      </c>
      <c r="G14" s="32">
        <f>'2007'!C19</f>
        <v>2052</v>
      </c>
      <c r="H14" s="32">
        <f>'2008'!C19</f>
        <v>2016</v>
      </c>
      <c r="I14" s="32">
        <f>'2009'!C19</f>
        <v>2251</v>
      </c>
      <c r="J14" s="32">
        <f>'2010'!C19</f>
        <v>1630</v>
      </c>
      <c r="K14" s="32">
        <f>'2011'!C19</f>
        <v>1634</v>
      </c>
      <c r="L14" s="32">
        <f>'2012'!C19</f>
        <v>2052</v>
      </c>
      <c r="M14" s="32"/>
      <c r="N14" s="32"/>
      <c r="O14" s="35">
        <f>'2004'!$L19</f>
        <v>533</v>
      </c>
      <c r="P14" s="32">
        <f>'2005'!L19</f>
        <v>489</v>
      </c>
      <c r="Q14" s="32">
        <f>'2006'!L19</f>
        <v>485</v>
      </c>
      <c r="R14" s="32">
        <f>'2007'!L19</f>
        <v>689</v>
      </c>
      <c r="S14" s="32">
        <f>'2008'!L19</f>
        <v>550</v>
      </c>
      <c r="T14" s="32">
        <f>'2009'!L19</f>
        <v>651</v>
      </c>
      <c r="U14" s="32">
        <f>'2010'!L19</f>
        <v>548</v>
      </c>
      <c r="V14" s="32">
        <f>'2011'!L19</f>
        <v>285</v>
      </c>
      <c r="W14" s="32">
        <f>'2012'!L19</f>
        <v>229</v>
      </c>
      <c r="X14" s="32"/>
      <c r="Y14" s="32"/>
      <c r="Z14" s="35">
        <f>'2004'!$B19</f>
        <v>1542</v>
      </c>
      <c r="AA14" s="32">
        <f>'2005'!$B19</f>
        <v>1500</v>
      </c>
      <c r="AB14" s="32">
        <f>'2006'!B19</f>
        <v>1685</v>
      </c>
      <c r="AC14" s="32">
        <f>'2007'!B19</f>
        <v>1846</v>
      </c>
      <c r="AD14" s="32">
        <f>'2008'!B19</f>
        <v>1695</v>
      </c>
      <c r="AE14" s="32">
        <f>'2009'!B19</f>
        <v>1931</v>
      </c>
      <c r="AF14" s="32">
        <f>'2010'!B19</f>
        <v>1951</v>
      </c>
      <c r="AG14" s="32">
        <f>'2011'!B19</f>
        <v>1904</v>
      </c>
      <c r="AH14" s="32">
        <f>'2012'!B19</f>
        <v>1911</v>
      </c>
      <c r="AI14" s="32"/>
      <c r="AJ14" s="32"/>
      <c r="AK14" s="35">
        <f>'2004'!$K19</f>
        <v>409</v>
      </c>
      <c r="AL14" s="32">
        <f>'2005'!$K19</f>
        <v>454</v>
      </c>
      <c r="AM14" s="32">
        <f>'2006'!K19</f>
        <v>383</v>
      </c>
      <c r="AN14" s="32">
        <f>'2007'!K19</f>
        <v>432</v>
      </c>
      <c r="AO14" s="32">
        <f>'2008'!K19</f>
        <v>251</v>
      </c>
      <c r="AP14" s="32">
        <f>'2009'!K19</f>
        <v>298</v>
      </c>
      <c r="AQ14" s="32">
        <f>'2010'!K19</f>
        <v>373</v>
      </c>
      <c r="AR14" s="32">
        <f>'2011'!K19</f>
        <v>393</v>
      </c>
      <c r="AS14" s="32">
        <f>'2012'!K19</f>
        <v>369</v>
      </c>
      <c r="AT14" s="32"/>
      <c r="AU14" s="32"/>
      <c r="AV14" s="35">
        <f>'2004'!$E19</f>
        <v>423</v>
      </c>
      <c r="AW14" s="32">
        <f>'2005'!$E19</f>
        <v>471</v>
      </c>
      <c r="AX14" s="32">
        <f>'2006'!E19</f>
        <v>434</v>
      </c>
      <c r="AY14" s="32">
        <f>'2007'!E19</f>
        <v>400</v>
      </c>
      <c r="AZ14" s="32">
        <f>'2008'!E19</f>
        <v>481</v>
      </c>
      <c r="BA14" s="32">
        <f>'2009'!E19</f>
        <v>514</v>
      </c>
      <c r="BB14" s="32">
        <f>'2010'!E19</f>
        <v>362</v>
      </c>
      <c r="BC14" s="38">
        <f>'2011'!E19</f>
        <v>295</v>
      </c>
      <c r="BD14" s="38">
        <f>'2012'!E19</f>
        <v>319</v>
      </c>
    </row>
    <row r="15" spans="1:57" ht="14.4">
      <c r="A15" s="32" t="s">
        <v>138</v>
      </c>
      <c r="B15" s="33">
        <v>809858</v>
      </c>
      <c r="C15" s="34" t="str">
        <f>'2004'!A20</f>
        <v>Middlesex</v>
      </c>
      <c r="D15" s="32">
        <f>'2004'!$C20</f>
        <v>3293</v>
      </c>
      <c r="E15" s="32">
        <f>'2005'!$C20</f>
        <v>2782</v>
      </c>
      <c r="F15" s="32">
        <f>'2006'!C20</f>
        <v>3072</v>
      </c>
      <c r="G15" s="32">
        <f>'2007'!C20</f>
        <v>3099</v>
      </c>
      <c r="H15" s="32">
        <f>'2008'!C20</f>
        <v>3652</v>
      </c>
      <c r="I15" s="32">
        <f>'2009'!C20</f>
        <v>3836</v>
      </c>
      <c r="J15" s="32">
        <f>'2010'!C20</f>
        <v>4006</v>
      </c>
      <c r="K15" s="32">
        <f>'2011'!C20</f>
        <v>4548</v>
      </c>
      <c r="L15" s="32">
        <f>'2012'!C20</f>
        <v>3687</v>
      </c>
      <c r="M15" s="32"/>
      <c r="N15" s="32"/>
      <c r="O15" s="35">
        <f>'2004'!$L20</f>
        <v>1564</v>
      </c>
      <c r="P15" s="32">
        <f>'2005'!L20</f>
        <v>1287</v>
      </c>
      <c r="Q15" s="32">
        <f>'2006'!L20</f>
        <v>1647</v>
      </c>
      <c r="R15" s="32">
        <f>'2007'!L20</f>
        <v>1495</v>
      </c>
      <c r="S15" s="32">
        <f>'2008'!L20</f>
        <v>1431</v>
      </c>
      <c r="T15" s="32">
        <f>'2009'!L20</f>
        <v>1804</v>
      </c>
      <c r="U15" s="32">
        <f>'2010'!L20</f>
        <v>1596</v>
      </c>
      <c r="V15" s="32">
        <f>'2011'!L20</f>
        <v>1505</v>
      </c>
      <c r="W15" s="32">
        <f>'2012'!L20</f>
        <v>1264</v>
      </c>
      <c r="X15" s="32"/>
      <c r="Y15" s="32"/>
      <c r="Z15" s="35">
        <f>'2004'!$B20</f>
        <v>1969</v>
      </c>
      <c r="AA15" s="32">
        <f>'2005'!$B20</f>
        <v>1552</v>
      </c>
      <c r="AB15" s="32">
        <f>'2006'!B20</f>
        <v>1914</v>
      </c>
      <c r="AC15" s="32">
        <f>'2007'!B20</f>
        <v>1917</v>
      </c>
      <c r="AD15" s="32">
        <f>'2008'!B20</f>
        <v>1997</v>
      </c>
      <c r="AE15" s="32">
        <f>'2009'!B20</f>
        <v>5184</v>
      </c>
      <c r="AF15" s="32">
        <f>'2010'!B20</f>
        <v>1896</v>
      </c>
      <c r="AG15" s="32">
        <f>'2011'!B20</f>
        <v>2378</v>
      </c>
      <c r="AH15" s="32">
        <f>'2012'!B20</f>
        <v>2626</v>
      </c>
      <c r="AI15" s="32"/>
      <c r="AJ15" s="32"/>
      <c r="AK15" s="35">
        <f>'2004'!$K20</f>
        <v>405</v>
      </c>
      <c r="AL15" s="32">
        <f>'2005'!$K20</f>
        <v>219</v>
      </c>
      <c r="AM15" s="32">
        <f>'2006'!K20</f>
        <v>304</v>
      </c>
      <c r="AN15" s="32">
        <f>'2007'!K20</f>
        <v>234</v>
      </c>
      <c r="AO15" s="32">
        <f>'2008'!K20</f>
        <v>243</v>
      </c>
      <c r="AP15" s="32">
        <f>'2009'!K20</f>
        <v>201</v>
      </c>
      <c r="AQ15" s="32">
        <f>'2010'!K20</f>
        <v>208</v>
      </c>
      <c r="AR15" s="32">
        <f>'2011'!K20</f>
        <v>162</v>
      </c>
      <c r="AS15" s="32">
        <f>'2012'!K20</f>
        <v>152</v>
      </c>
      <c r="AT15" s="32"/>
      <c r="AU15" s="32"/>
      <c r="AV15" s="35">
        <f>'2004'!$E20</f>
        <v>754</v>
      </c>
      <c r="AW15" s="32">
        <f>'2005'!$E20</f>
        <v>619</v>
      </c>
      <c r="AX15" s="32">
        <f>'2006'!E20</f>
        <v>664</v>
      </c>
      <c r="AY15" s="32">
        <f>'2007'!E20</f>
        <v>641</v>
      </c>
      <c r="AZ15" s="32">
        <f>'2008'!E20</f>
        <v>775</v>
      </c>
      <c r="BA15" s="32">
        <f>'2009'!E20</f>
        <v>813</v>
      </c>
      <c r="BB15" s="32">
        <f>'2010'!E20</f>
        <v>763</v>
      </c>
      <c r="BC15" s="38">
        <f>'2011'!E20</f>
        <v>872</v>
      </c>
      <c r="BD15" s="38">
        <f>'2012'!E20</f>
        <v>1071</v>
      </c>
    </row>
    <row r="16" spans="1:57" ht="14.4">
      <c r="A16" s="32" t="s">
        <v>139</v>
      </c>
      <c r="B16" s="33">
        <v>630380</v>
      </c>
      <c r="C16" s="34" t="str">
        <f>'2004'!A21</f>
        <v>Monmouth</v>
      </c>
      <c r="D16" s="32">
        <f>'2004'!$C21</f>
        <v>10105</v>
      </c>
      <c r="E16" s="32">
        <f>'2005'!$C21</f>
        <v>3702</v>
      </c>
      <c r="F16" s="32">
        <f>'2006'!C21</f>
        <v>4419</v>
      </c>
      <c r="G16" s="32">
        <f>'2007'!C21</f>
        <v>3799</v>
      </c>
      <c r="H16" s="32">
        <f>'2008'!C21</f>
        <v>3467</v>
      </c>
      <c r="I16" s="32">
        <f>'2009'!C21</f>
        <v>3420</v>
      </c>
      <c r="J16" s="32">
        <f>'2010'!C21</f>
        <v>3454</v>
      </c>
      <c r="K16" s="32">
        <f>'2011'!C21</f>
        <v>3279</v>
      </c>
      <c r="L16" s="32">
        <f>'2012'!C21</f>
        <v>3303</v>
      </c>
      <c r="M16" s="32"/>
      <c r="N16" s="32"/>
      <c r="O16" s="35">
        <f>'2004'!$L21</f>
        <v>7006</v>
      </c>
      <c r="P16" s="32">
        <f>'2005'!L21</f>
        <v>1554</v>
      </c>
      <c r="Q16" s="32">
        <f>'2006'!L21</f>
        <v>2137</v>
      </c>
      <c r="R16" s="32">
        <f>'2007'!L21</f>
        <v>1503</v>
      </c>
      <c r="S16" s="32">
        <f>'2008'!L21</f>
        <v>1515</v>
      </c>
      <c r="T16" s="32">
        <f>'2009'!L21</f>
        <v>1255</v>
      </c>
      <c r="U16" s="32">
        <f>'2010'!L21</f>
        <v>843</v>
      </c>
      <c r="V16" s="32">
        <f>'2011'!L21</f>
        <v>769</v>
      </c>
      <c r="W16" s="32">
        <f>'2012'!L21</f>
        <v>1064</v>
      </c>
      <c r="X16" s="32"/>
      <c r="Y16" s="32"/>
      <c r="Z16" s="35">
        <f>'2004'!$B21</f>
        <v>9834</v>
      </c>
      <c r="AA16" s="32">
        <f>'2005'!$B21</f>
        <v>1977</v>
      </c>
      <c r="AB16" s="32">
        <f>'2006'!B21</f>
        <v>2472</v>
      </c>
      <c r="AC16" s="32">
        <f>'2007'!B21</f>
        <v>2460</v>
      </c>
      <c r="AD16" s="32">
        <f>'2008'!B21</f>
        <v>2034</v>
      </c>
      <c r="AE16" s="32">
        <f>'2009'!B21</f>
        <v>2188</v>
      </c>
      <c r="AF16" s="32">
        <f>'2010'!B21</f>
        <v>2452</v>
      </c>
      <c r="AG16" s="32">
        <f>'2011'!B21</f>
        <v>2093</v>
      </c>
      <c r="AH16" s="32">
        <f>'2012'!B21</f>
        <v>2666</v>
      </c>
      <c r="AI16" s="32"/>
      <c r="AJ16" s="32"/>
      <c r="AK16" s="35">
        <f>'2004'!$K21</f>
        <v>3073</v>
      </c>
      <c r="AL16" s="32">
        <f>'2005'!$K21</f>
        <v>322</v>
      </c>
      <c r="AM16" s="32">
        <f>'2006'!K21</f>
        <v>520</v>
      </c>
      <c r="AN16" s="32">
        <f>'2007'!K21</f>
        <v>269</v>
      </c>
      <c r="AO16" s="32">
        <f>'2008'!K21</f>
        <v>171</v>
      </c>
      <c r="AP16" s="32">
        <f>'2009'!K21</f>
        <v>192</v>
      </c>
      <c r="AQ16" s="32">
        <f>'2010'!K21</f>
        <v>181</v>
      </c>
      <c r="AR16" s="32">
        <f>'2011'!K21</f>
        <v>180</v>
      </c>
      <c r="AS16" s="32">
        <f>'2012'!K21</f>
        <v>158</v>
      </c>
      <c r="AT16" s="32"/>
      <c r="AU16" s="32"/>
      <c r="AV16" s="35">
        <f>'2004'!$E21</f>
        <v>1611</v>
      </c>
      <c r="AW16" s="32">
        <f>'2005'!$E21</f>
        <v>722</v>
      </c>
      <c r="AX16" s="32">
        <f>'2006'!E21</f>
        <v>917</v>
      </c>
      <c r="AY16" s="32">
        <f>'2007'!E21</f>
        <v>840</v>
      </c>
      <c r="AZ16" s="32">
        <f>'2008'!E21</f>
        <v>740</v>
      </c>
      <c r="BA16" s="32">
        <f>'2009'!E21</f>
        <v>711</v>
      </c>
      <c r="BB16" s="32">
        <f>'2010'!E21</f>
        <v>743</v>
      </c>
      <c r="BC16" s="38">
        <f>'2011'!E21</f>
        <v>627</v>
      </c>
      <c r="BD16" s="38">
        <f>'2012'!E21</f>
        <v>576</v>
      </c>
    </row>
    <row r="17" spans="1:57" ht="14.4">
      <c r="A17" s="32" t="s">
        <v>140</v>
      </c>
      <c r="B17" s="33">
        <v>492276</v>
      </c>
      <c r="C17" s="34" t="str">
        <f>'2004'!A22</f>
        <v>Morris</v>
      </c>
      <c r="D17" s="32">
        <f>'2004'!$C22</f>
        <v>3535</v>
      </c>
      <c r="E17" s="32">
        <f>'2005'!$C22</f>
        <v>3239</v>
      </c>
      <c r="F17" s="32">
        <f>'2006'!C22</f>
        <v>3532</v>
      </c>
      <c r="G17" s="32">
        <f>'2007'!C22</f>
        <v>3304</v>
      </c>
      <c r="H17" s="32">
        <f>'2008'!C22</f>
        <v>3229</v>
      </c>
      <c r="I17" s="32">
        <f>'2009'!C22</f>
        <v>3261</v>
      </c>
      <c r="J17" s="32">
        <f>'2010'!C22</f>
        <v>2970</v>
      </c>
      <c r="K17" s="32">
        <f>'2011'!C22</f>
        <v>2976</v>
      </c>
      <c r="L17" s="32">
        <f>'2012'!C22</f>
        <v>2866</v>
      </c>
      <c r="M17" s="32"/>
      <c r="N17" s="32"/>
      <c r="O17" s="35">
        <f>'2004'!$L22</f>
        <v>959</v>
      </c>
      <c r="P17" s="32">
        <f>'2005'!L22</f>
        <v>890</v>
      </c>
      <c r="Q17" s="32">
        <f>'2006'!L22</f>
        <v>1000</v>
      </c>
      <c r="R17" s="32">
        <f>'2007'!L22</f>
        <v>770</v>
      </c>
      <c r="S17" s="32">
        <f>'2008'!L22</f>
        <v>840</v>
      </c>
      <c r="T17" s="32">
        <f>'2009'!L22</f>
        <v>700</v>
      </c>
      <c r="U17" s="32">
        <f>'2010'!L22</f>
        <v>495</v>
      </c>
      <c r="V17" s="32">
        <f>'2011'!L22</f>
        <v>404</v>
      </c>
      <c r="W17" s="32">
        <f>'2012'!L22</f>
        <v>485</v>
      </c>
      <c r="X17" s="32"/>
      <c r="Y17" s="32"/>
      <c r="Z17" s="35">
        <f>'2004'!$B22</f>
        <v>2585</v>
      </c>
      <c r="AA17" s="32">
        <f>'2005'!$B22</f>
        <v>2407</v>
      </c>
      <c r="AB17" s="32">
        <f>'2006'!B22</f>
        <v>2110</v>
      </c>
      <c r="AC17" s="32">
        <f>'2007'!B22</f>
        <v>2161</v>
      </c>
      <c r="AD17" s="32">
        <f>'2008'!B22</f>
        <v>1818</v>
      </c>
      <c r="AE17" s="32">
        <f>'2009'!B22</f>
        <v>2115</v>
      </c>
      <c r="AF17" s="32">
        <f>'2010'!B22</f>
        <v>2353</v>
      </c>
      <c r="AG17" s="32">
        <f>'2011'!B22</f>
        <v>2379</v>
      </c>
      <c r="AH17" s="32">
        <f>'2012'!B22</f>
        <v>2175</v>
      </c>
      <c r="AI17" s="32"/>
      <c r="AJ17" s="32"/>
      <c r="AK17" s="35">
        <f>'2004'!$K22</f>
        <v>217</v>
      </c>
      <c r="AL17" s="32">
        <f>'2005'!$K22</f>
        <v>189</v>
      </c>
      <c r="AM17" s="32">
        <f>'2006'!K22</f>
        <v>164</v>
      </c>
      <c r="AN17" s="32">
        <f>'2007'!K22</f>
        <v>141</v>
      </c>
      <c r="AO17" s="32">
        <f>'2008'!K22</f>
        <v>98</v>
      </c>
      <c r="AP17" s="32">
        <f>'2009'!K22</f>
        <v>101</v>
      </c>
      <c r="AQ17" s="32">
        <f>'2010'!K22</f>
        <v>80</v>
      </c>
      <c r="AR17" s="32">
        <f>'2011'!K22</f>
        <v>70</v>
      </c>
      <c r="AS17" s="32">
        <f>'2012'!K22</f>
        <v>63</v>
      </c>
      <c r="AT17" s="32"/>
      <c r="AU17" s="32"/>
      <c r="AV17" s="35">
        <f>'2004'!$E22</f>
        <v>1034</v>
      </c>
      <c r="AW17" s="32">
        <f>'2005'!$E22</f>
        <v>950</v>
      </c>
      <c r="AX17" s="32">
        <f>'2006'!E22</f>
        <v>901</v>
      </c>
      <c r="AY17" s="32">
        <f>'2007'!E22</f>
        <v>876</v>
      </c>
      <c r="AZ17" s="32">
        <f>'2008'!E22</f>
        <v>676</v>
      </c>
      <c r="BA17" s="32">
        <f>'2009'!E22</f>
        <v>739</v>
      </c>
      <c r="BB17" s="32">
        <f>'2010'!E22</f>
        <v>746</v>
      </c>
      <c r="BC17" s="38">
        <f>'2011'!E22</f>
        <v>748</v>
      </c>
      <c r="BD17" s="38">
        <f>'2012'!E22</f>
        <v>509</v>
      </c>
    </row>
    <row r="18" spans="1:57" ht="14.4">
      <c r="A18" s="32" t="s">
        <v>141</v>
      </c>
      <c r="B18" s="33">
        <v>576567</v>
      </c>
      <c r="C18" s="34" t="str">
        <f>'2004'!A23</f>
        <v>Ocean</v>
      </c>
      <c r="D18" s="32">
        <f>'2004'!$C23</f>
        <v>6451</v>
      </c>
      <c r="E18" s="32">
        <f>'2005'!$C23</f>
        <v>6144</v>
      </c>
      <c r="F18" s="32">
        <f>'2006'!C23</f>
        <v>6571</v>
      </c>
      <c r="G18" s="32">
        <f>'2007'!C23</f>
        <v>6895</v>
      </c>
      <c r="H18" s="32">
        <f>'2008'!C23</f>
        <v>7213</v>
      </c>
      <c r="I18" s="32">
        <f>'2009'!C23</f>
        <v>6960</v>
      </c>
      <c r="J18" s="32">
        <f>'2010'!C23</f>
        <v>5876</v>
      </c>
      <c r="K18" s="32">
        <f>'2011'!C23</f>
        <v>5776</v>
      </c>
      <c r="L18" s="32">
        <f>'2012'!C23</f>
        <v>4807</v>
      </c>
      <c r="M18" s="32"/>
      <c r="N18" s="32"/>
      <c r="O18" s="35">
        <f>'2004'!$L23</f>
        <v>3663</v>
      </c>
      <c r="P18" s="32">
        <f>'2005'!L23</f>
        <v>3658</v>
      </c>
      <c r="Q18" s="32">
        <f>'2006'!L23</f>
        <v>3602</v>
      </c>
      <c r="R18" s="32">
        <f>'2007'!L23</f>
        <v>3483</v>
      </c>
      <c r="S18" s="32">
        <f>'2008'!L23</f>
        <v>3739</v>
      </c>
      <c r="T18" s="32">
        <f>'2009'!L23</f>
        <v>3579</v>
      </c>
      <c r="U18" s="32">
        <f>'2010'!L23</f>
        <v>3389</v>
      </c>
      <c r="V18" s="32">
        <f>'2011'!L23</f>
        <v>3337</v>
      </c>
      <c r="W18" s="32">
        <f>'2012'!L23</f>
        <v>2717</v>
      </c>
      <c r="X18" s="32"/>
      <c r="Y18" s="32"/>
      <c r="Z18" s="35">
        <f>'2004'!$B23</f>
        <v>3482</v>
      </c>
      <c r="AA18" s="32">
        <f>'2005'!$B23</f>
        <v>3090</v>
      </c>
      <c r="AB18" s="32">
        <f>'2006'!B23</f>
        <v>3350</v>
      </c>
      <c r="AC18" s="32">
        <f>'2007'!B23</f>
        <v>3217</v>
      </c>
      <c r="AD18" s="32">
        <f>'2008'!B23</f>
        <v>2914</v>
      </c>
      <c r="AE18" s="32">
        <f>'2009'!B23</f>
        <v>2841</v>
      </c>
      <c r="AF18" s="32">
        <f>'2010'!B23</f>
        <v>2550</v>
      </c>
      <c r="AG18" s="32">
        <f>'2011'!B23</f>
        <v>2909</v>
      </c>
      <c r="AH18" s="32">
        <f>'2012'!B23</f>
        <v>2732</v>
      </c>
      <c r="AI18" s="32"/>
      <c r="AJ18" s="32"/>
      <c r="AK18" s="35">
        <f>'2004'!$K23</f>
        <v>709</v>
      </c>
      <c r="AL18" s="32">
        <f>'2005'!$K23</f>
        <v>601</v>
      </c>
      <c r="AM18" s="32">
        <f>'2006'!K23</f>
        <v>567</v>
      </c>
      <c r="AN18" s="32">
        <f>'2007'!K23</f>
        <v>649</v>
      </c>
      <c r="AO18" s="32">
        <f>'2008'!K23</f>
        <v>472</v>
      </c>
      <c r="AP18" s="32">
        <f>'2009'!K23</f>
        <v>431</v>
      </c>
      <c r="AQ18" s="32">
        <f>'2010'!K23</f>
        <v>337</v>
      </c>
      <c r="AR18" s="32">
        <f>'2011'!K23</f>
        <v>410</v>
      </c>
      <c r="AS18" s="32">
        <f>'2012'!K23</f>
        <v>286</v>
      </c>
      <c r="AT18" s="32"/>
      <c r="AU18" s="32"/>
      <c r="AV18" s="35">
        <f>'2004'!$E23</f>
        <v>1357</v>
      </c>
      <c r="AW18" s="32">
        <f>'2005'!$E23</f>
        <v>1322</v>
      </c>
      <c r="AX18" s="32">
        <f>'2006'!E23</f>
        <v>1295</v>
      </c>
      <c r="AY18" s="32">
        <f>'2007'!E23</f>
        <v>1273</v>
      </c>
      <c r="AZ18" s="32">
        <f>'2008'!E23</f>
        <v>1256</v>
      </c>
      <c r="BA18" s="32">
        <f>'2009'!E23</f>
        <v>1095</v>
      </c>
      <c r="BB18" s="32">
        <f>'2010'!E23</f>
        <v>1031</v>
      </c>
      <c r="BC18" s="38">
        <f>'2011'!E23</f>
        <v>1063</v>
      </c>
      <c r="BD18" s="38">
        <f>'2012'!E23</f>
        <v>1086</v>
      </c>
    </row>
    <row r="19" spans="1:57" ht="14.4">
      <c r="A19" s="32" t="s">
        <v>142</v>
      </c>
      <c r="B19" s="33">
        <v>501226</v>
      </c>
      <c r="C19" s="34" t="str">
        <f>'2004'!A24</f>
        <v>Passaic</v>
      </c>
      <c r="D19" s="32">
        <f>'2004'!$C24</f>
        <v>2654</v>
      </c>
      <c r="E19" s="32">
        <f>'2005'!$C24</f>
        <v>2433</v>
      </c>
      <c r="F19" s="32">
        <f>'2006'!C24</f>
        <v>2698</v>
      </c>
      <c r="G19" s="32">
        <f>'2007'!C24</f>
        <v>2735</v>
      </c>
      <c r="H19" s="32">
        <f>'2008'!C24</f>
        <v>2783</v>
      </c>
      <c r="I19" s="32">
        <f>'2009'!C24</f>
        <v>2307</v>
      </c>
      <c r="J19" s="32">
        <f>'2010'!C24</f>
        <v>2164</v>
      </c>
      <c r="K19" s="32">
        <f>'2011'!C24</f>
        <v>2237</v>
      </c>
      <c r="L19" s="32">
        <f>'2012'!C24</f>
        <v>1919</v>
      </c>
      <c r="M19" s="32"/>
      <c r="N19" s="32"/>
      <c r="O19" s="35">
        <f>'2004'!$L24</f>
        <v>868</v>
      </c>
      <c r="P19" s="32">
        <f>'2005'!L24</f>
        <v>670</v>
      </c>
      <c r="Q19" s="32">
        <f>'2006'!L24</f>
        <v>664</v>
      </c>
      <c r="R19" s="32">
        <f>'2007'!L24</f>
        <v>592</v>
      </c>
      <c r="S19" s="32">
        <f>'2008'!L24</f>
        <v>486</v>
      </c>
      <c r="T19" s="32">
        <f>'2009'!L24</f>
        <v>515</v>
      </c>
      <c r="U19" s="32">
        <f>'2010'!L24</f>
        <v>387</v>
      </c>
      <c r="V19" s="32">
        <f>'2011'!L24</f>
        <v>529</v>
      </c>
      <c r="W19" s="32">
        <f>'2012'!L24</f>
        <v>471</v>
      </c>
      <c r="X19" s="32"/>
      <c r="Y19" s="32"/>
      <c r="Z19" s="35">
        <f>'2004'!$B24</f>
        <v>2401</v>
      </c>
      <c r="AA19" s="32">
        <f>'2005'!$B24</f>
        <v>2110</v>
      </c>
      <c r="AB19" s="32">
        <f>'2006'!B24</f>
        <v>1962</v>
      </c>
      <c r="AC19" s="32">
        <f>'2007'!B24</f>
        <v>1975</v>
      </c>
      <c r="AD19" s="32">
        <f>'2008'!B24</f>
        <v>1840</v>
      </c>
      <c r="AE19" s="32">
        <f>'2009'!B24</f>
        <v>1870</v>
      </c>
      <c r="AF19" s="32">
        <f>'2010'!B24</f>
        <v>1940</v>
      </c>
      <c r="AG19" s="32">
        <f>'2011'!B24</f>
        <v>2015</v>
      </c>
      <c r="AH19" s="32">
        <f>'2012'!B24</f>
        <v>1775</v>
      </c>
      <c r="AI19" s="32"/>
      <c r="AJ19" s="32"/>
      <c r="AK19" s="35">
        <f>'2004'!$K24</f>
        <v>629</v>
      </c>
      <c r="AL19" s="32">
        <f>'2005'!$K24</f>
        <v>656</v>
      </c>
      <c r="AM19" s="32">
        <f>'2006'!K24</f>
        <v>512</v>
      </c>
      <c r="AN19" s="32">
        <f>'2007'!K24</f>
        <v>509</v>
      </c>
      <c r="AO19" s="32">
        <f>'2008'!K24</f>
        <v>451</v>
      </c>
      <c r="AP19" s="32">
        <f>'2009'!K24</f>
        <v>487</v>
      </c>
      <c r="AQ19" s="32">
        <f>'2010'!K24</f>
        <v>458</v>
      </c>
      <c r="AR19" s="32">
        <f>'2011'!K24</f>
        <v>520</v>
      </c>
      <c r="AS19" s="32">
        <f>'2012'!K24</f>
        <v>463</v>
      </c>
      <c r="AT19" s="32"/>
      <c r="AU19" s="32"/>
      <c r="AV19" s="35">
        <f>'2004'!$E24</f>
        <v>709</v>
      </c>
      <c r="AW19" s="32">
        <f>'2005'!$E24</f>
        <v>679</v>
      </c>
      <c r="AX19" s="32">
        <f>'2006'!E24</f>
        <v>633</v>
      </c>
      <c r="AY19" s="32">
        <f>'2007'!E24</f>
        <v>662</v>
      </c>
      <c r="AZ19" s="32">
        <f>'2008'!E24</f>
        <v>565</v>
      </c>
      <c r="BA19" s="32">
        <f>'2009'!E24</f>
        <v>639</v>
      </c>
      <c r="BB19" s="32">
        <f>'2010'!E24</f>
        <v>624</v>
      </c>
      <c r="BC19" s="38">
        <f>'2011'!E24</f>
        <v>596</v>
      </c>
      <c r="BD19" s="38">
        <f>'2012'!E24</f>
        <v>616</v>
      </c>
    </row>
    <row r="20" spans="1:57" ht="14.4">
      <c r="A20" s="32" t="s">
        <v>143</v>
      </c>
      <c r="B20" s="33">
        <v>66083</v>
      </c>
      <c r="C20" s="34" t="str">
        <f>'2004'!A25</f>
        <v>Salem</v>
      </c>
      <c r="D20" s="32">
        <f>'2004'!$C25</f>
        <v>2200</v>
      </c>
      <c r="E20" s="32">
        <f>'2005'!$C25</f>
        <v>2202</v>
      </c>
      <c r="F20" s="32">
        <f>'2006'!C25</f>
        <v>2187</v>
      </c>
      <c r="G20" s="32">
        <f>'2007'!C25</f>
        <v>1957</v>
      </c>
      <c r="H20" s="32">
        <f>'2008'!C25</f>
        <v>1939</v>
      </c>
      <c r="I20" s="32">
        <f>'2009'!C25</f>
        <v>1346</v>
      </c>
      <c r="J20" s="32">
        <f>'2010'!C25</f>
        <v>1053</v>
      </c>
      <c r="K20" s="32">
        <f>'2011'!C25</f>
        <v>857</v>
      </c>
      <c r="L20" s="32">
        <f>'2012'!C25</f>
        <v>798</v>
      </c>
      <c r="M20" s="32"/>
      <c r="N20" s="32"/>
      <c r="O20" s="35">
        <f>'2004'!$L25</f>
        <v>1646</v>
      </c>
      <c r="P20" s="32">
        <f>'2005'!L25</f>
        <v>1822</v>
      </c>
      <c r="Q20" s="32">
        <f>'2006'!L25</f>
        <v>1793</v>
      </c>
      <c r="R20" s="32">
        <f>'2007'!L25</f>
        <v>1424</v>
      </c>
      <c r="S20" s="32">
        <f>'2008'!L25</f>
        <v>1430</v>
      </c>
      <c r="T20" s="32">
        <f>'2009'!L25</f>
        <v>1051</v>
      </c>
      <c r="U20" s="32">
        <f>'2010'!L25</f>
        <v>818</v>
      </c>
      <c r="V20" s="32">
        <f>'2011'!L25</f>
        <v>637</v>
      </c>
      <c r="W20" s="32">
        <f>'2012'!L25</f>
        <v>609</v>
      </c>
      <c r="X20" s="32"/>
      <c r="Y20" s="32"/>
      <c r="Z20" s="35">
        <f>'2004'!$B25</f>
        <v>2253</v>
      </c>
      <c r="AA20" s="32">
        <f>'2005'!$B25</f>
        <v>1966</v>
      </c>
      <c r="AB20" s="32">
        <f>'2006'!B25</f>
        <v>1796</v>
      </c>
      <c r="AC20" s="32">
        <f>'2007'!B25</f>
        <v>1593</v>
      </c>
      <c r="AD20" s="32">
        <f>'2008'!B25</f>
        <v>1614</v>
      </c>
      <c r="AE20" s="32">
        <f>'2009'!B25</f>
        <v>1154</v>
      </c>
      <c r="AF20" s="32">
        <f>'2010'!B25</f>
        <v>1074</v>
      </c>
      <c r="AG20" s="32">
        <f>'2011'!B25</f>
        <v>934</v>
      </c>
      <c r="AH20" s="32">
        <f>'2012'!B25</f>
        <v>692</v>
      </c>
      <c r="AI20" s="32"/>
      <c r="AJ20" s="32"/>
      <c r="AK20" s="35">
        <f>'2004'!$K25</f>
        <v>1228</v>
      </c>
      <c r="AL20" s="32">
        <f>'2005'!$K25</f>
        <v>1122</v>
      </c>
      <c r="AM20" s="32">
        <f>'2006'!K25</f>
        <v>1085</v>
      </c>
      <c r="AN20" s="32">
        <f>'2007'!K25</f>
        <v>843</v>
      </c>
      <c r="AO20" s="32">
        <f>'2008'!K25</f>
        <v>988</v>
      </c>
      <c r="AP20" s="32">
        <f>'2009'!K25</f>
        <v>694</v>
      </c>
      <c r="AQ20" s="32">
        <f>'2010'!K25</f>
        <v>651</v>
      </c>
      <c r="AR20" s="32">
        <f>'2011'!K25</f>
        <v>508</v>
      </c>
      <c r="AS20" s="32">
        <f>'2012'!K25</f>
        <v>366</v>
      </c>
      <c r="AT20" s="32"/>
      <c r="AU20" s="32"/>
      <c r="AV20" s="35">
        <f>'2004'!$E25</f>
        <v>393</v>
      </c>
      <c r="AW20" s="32">
        <f>'2005'!$E25</f>
        <v>366</v>
      </c>
      <c r="AX20" s="32">
        <f>'2006'!E25</f>
        <v>264</v>
      </c>
      <c r="AY20" s="32">
        <f>'2007'!E25</f>
        <v>254</v>
      </c>
      <c r="AZ20" s="32">
        <f>'2008'!E25</f>
        <v>189</v>
      </c>
      <c r="BA20" s="32">
        <f>'2009'!E25</f>
        <v>161</v>
      </c>
      <c r="BB20" s="32">
        <f>'2010'!E25</f>
        <v>182</v>
      </c>
      <c r="BC20" s="38">
        <f>'2011'!E25</f>
        <v>126</v>
      </c>
      <c r="BD20" s="38">
        <f>'2012'!E25</f>
        <v>123</v>
      </c>
    </row>
    <row r="21" spans="1:57" ht="14.4">
      <c r="A21" s="32" t="s">
        <v>144</v>
      </c>
      <c r="B21" s="33">
        <v>323444</v>
      </c>
      <c r="C21" s="34" t="str">
        <f>'2004'!A26</f>
        <v>Somerset</v>
      </c>
      <c r="D21" s="32">
        <f>'2004'!$C26</f>
        <v>2165</v>
      </c>
      <c r="E21" s="32">
        <f>'2005'!$C26</f>
        <v>1674</v>
      </c>
      <c r="F21" s="32">
        <f>'2006'!C26</f>
        <v>1837</v>
      </c>
      <c r="G21" s="32">
        <f>'2007'!C26</f>
        <v>1765</v>
      </c>
      <c r="H21" s="32">
        <f>'2008'!C26</f>
        <v>1935</v>
      </c>
      <c r="I21" s="32">
        <f>'2009'!C26</f>
        <v>1515</v>
      </c>
      <c r="J21" s="32">
        <f>'2010'!C26</f>
        <v>1584</v>
      </c>
      <c r="K21" s="32">
        <f>'2011'!C26</f>
        <v>1822</v>
      </c>
      <c r="L21" s="32">
        <f>'2012'!C26</f>
        <v>1820</v>
      </c>
      <c r="M21" s="32"/>
      <c r="N21" s="32"/>
      <c r="O21" s="35">
        <f>'2004'!$L26</f>
        <v>860</v>
      </c>
      <c r="P21" s="32">
        <f>'2005'!L26</f>
        <v>593</v>
      </c>
      <c r="Q21" s="32">
        <f>'2006'!L26</f>
        <v>695</v>
      </c>
      <c r="R21" s="32">
        <f>'2007'!L26</f>
        <v>584</v>
      </c>
      <c r="S21" s="32">
        <f>'2008'!L26</f>
        <v>707</v>
      </c>
      <c r="T21" s="32">
        <f>'2009'!L26</f>
        <v>441</v>
      </c>
      <c r="U21" s="32">
        <f>'2010'!L26</f>
        <v>396</v>
      </c>
      <c r="V21" s="32">
        <f>'2011'!L26</f>
        <v>579</v>
      </c>
      <c r="W21" s="32">
        <f>'2012'!L26</f>
        <v>570</v>
      </c>
      <c r="X21" s="32"/>
      <c r="Y21" s="32"/>
      <c r="Z21" s="35">
        <f>'2004'!$B26</f>
        <v>1360</v>
      </c>
      <c r="AA21" s="32">
        <f>'2005'!$B26</f>
        <v>1246</v>
      </c>
      <c r="AB21" s="32">
        <f>'2006'!B26</f>
        <v>1233</v>
      </c>
      <c r="AC21" s="32">
        <f>'2007'!B26</f>
        <v>1214</v>
      </c>
      <c r="AD21" s="32">
        <f>'2008'!B26</f>
        <v>1256</v>
      </c>
      <c r="AE21" s="32">
        <f>'2009'!B26</f>
        <v>1013</v>
      </c>
      <c r="AF21" s="32">
        <f>'2010'!B26</f>
        <v>1023</v>
      </c>
      <c r="AG21" s="32">
        <f>'2011'!B26</f>
        <v>1116</v>
      </c>
      <c r="AH21" s="32">
        <f>'2012'!B26</f>
        <v>1041</v>
      </c>
      <c r="AI21" s="32"/>
      <c r="AJ21" s="32"/>
      <c r="AK21" s="35">
        <f>'2004'!$K26</f>
        <v>219</v>
      </c>
      <c r="AL21" s="32">
        <f>'2005'!$K26</f>
        <v>136</v>
      </c>
      <c r="AM21" s="32">
        <f>'2006'!K26</f>
        <v>198</v>
      </c>
      <c r="AN21" s="32">
        <f>'2007'!K26</f>
        <v>134</v>
      </c>
      <c r="AO21" s="32">
        <f>'2008'!K26</f>
        <v>159</v>
      </c>
      <c r="AP21" s="32">
        <f>'2009'!K26</f>
        <v>89</v>
      </c>
      <c r="AQ21" s="32">
        <f>'2010'!K26</f>
        <v>85</v>
      </c>
      <c r="AR21" s="32">
        <f>'2011'!K26</f>
        <v>111</v>
      </c>
      <c r="AS21" s="32">
        <f>'2012'!K26</f>
        <v>62</v>
      </c>
      <c r="AT21" s="32"/>
      <c r="AU21" s="32"/>
      <c r="AV21" s="35">
        <f>'2004'!$E26</f>
        <v>535</v>
      </c>
      <c r="AW21" s="32">
        <f>'2005'!$E26</f>
        <v>431</v>
      </c>
      <c r="AX21" s="32">
        <f>'2006'!E26</f>
        <v>535</v>
      </c>
      <c r="AY21" s="32">
        <f>'2007'!E26</f>
        <v>536</v>
      </c>
      <c r="AZ21" s="32">
        <f>'2008'!E26</f>
        <v>491</v>
      </c>
      <c r="BA21" s="32">
        <f>'2009'!E26</f>
        <v>425</v>
      </c>
      <c r="BB21" s="32">
        <f>'2010'!E26</f>
        <v>462</v>
      </c>
      <c r="BC21" s="38">
        <f>'2011'!E26</f>
        <v>504</v>
      </c>
      <c r="BD21" s="38">
        <f>'2012'!E26</f>
        <v>431</v>
      </c>
    </row>
    <row r="22" spans="1:57" ht="14.4">
      <c r="A22" s="32" t="s">
        <v>145</v>
      </c>
      <c r="B22" s="33">
        <v>149265</v>
      </c>
      <c r="C22" s="34" t="str">
        <f>'2004'!A27</f>
        <v>Sussex</v>
      </c>
      <c r="D22" s="32">
        <f>'2004'!$C27</f>
        <v>957</v>
      </c>
      <c r="E22" s="32">
        <f>'2005'!$C27</f>
        <v>983</v>
      </c>
      <c r="F22" s="32">
        <f>'2006'!C27</f>
        <v>724</v>
      </c>
      <c r="G22" s="32">
        <f>'2007'!C27</f>
        <v>704</v>
      </c>
      <c r="H22" s="32">
        <f>'2008'!C27</f>
        <v>765</v>
      </c>
      <c r="I22" s="32">
        <f>'2009'!C27</f>
        <v>735</v>
      </c>
      <c r="J22" s="32">
        <f>'2010'!C27</f>
        <v>1669</v>
      </c>
      <c r="K22" s="32">
        <f>'2011'!C27</f>
        <v>678</v>
      </c>
      <c r="L22" s="32">
        <f>'2012'!C27</f>
        <v>627</v>
      </c>
      <c r="M22" s="32"/>
      <c r="N22" s="32"/>
      <c r="O22" s="35">
        <f>'2004'!$L27</f>
        <v>365</v>
      </c>
      <c r="P22" s="32">
        <f>'2005'!L27</f>
        <v>226</v>
      </c>
      <c r="Q22" s="32">
        <f>'2006'!L27</f>
        <v>209</v>
      </c>
      <c r="R22" s="32">
        <f>'2007'!L27</f>
        <v>240</v>
      </c>
      <c r="S22" s="32">
        <f>'2008'!L27</f>
        <v>251</v>
      </c>
      <c r="T22" s="32">
        <f>'2009'!L27</f>
        <v>240</v>
      </c>
      <c r="U22" s="32">
        <f>'2010'!L27</f>
        <v>305</v>
      </c>
      <c r="V22" s="32">
        <f>'2011'!L27</f>
        <v>214</v>
      </c>
      <c r="W22" s="32">
        <f>'2012'!L27</f>
        <v>183</v>
      </c>
      <c r="X22" s="32"/>
      <c r="Y22" s="32"/>
      <c r="Z22" s="35">
        <f>'2004'!$B27</f>
        <v>929</v>
      </c>
      <c r="AA22" s="32">
        <f>'2005'!$B27</f>
        <v>876</v>
      </c>
      <c r="AB22" s="32">
        <f>'2006'!B27</f>
        <v>675</v>
      </c>
      <c r="AC22" s="32">
        <f>'2007'!B27</f>
        <v>726</v>
      </c>
      <c r="AD22" s="32">
        <f>'2008'!B27</f>
        <v>796</v>
      </c>
      <c r="AE22" s="32">
        <f>'2009'!B27</f>
        <v>707</v>
      </c>
      <c r="AF22" s="32">
        <f>'2010'!B27</f>
        <v>647</v>
      </c>
      <c r="AG22" s="32">
        <f>'2011'!B27</f>
        <v>540</v>
      </c>
      <c r="AH22" s="32">
        <f>'2012'!B27</f>
        <v>478</v>
      </c>
      <c r="AI22" s="32"/>
      <c r="AJ22" s="32"/>
      <c r="AK22" s="35">
        <f>'2004'!$K27</f>
        <v>62</v>
      </c>
      <c r="AL22" s="32">
        <f>'2005'!$K27</f>
        <v>29</v>
      </c>
      <c r="AM22" s="32">
        <f>'2006'!K27</f>
        <v>56</v>
      </c>
      <c r="AN22" s="32">
        <f>'2007'!K27</f>
        <v>54</v>
      </c>
      <c r="AO22" s="32">
        <f>'2008'!K27</f>
        <v>64</v>
      </c>
      <c r="AP22" s="32">
        <f>'2009'!K27</f>
        <v>63</v>
      </c>
      <c r="AQ22" s="32">
        <f>'2010'!K27</f>
        <v>51</v>
      </c>
      <c r="AR22" s="32">
        <f>'2011'!K27</f>
        <v>36</v>
      </c>
      <c r="AS22" s="32">
        <f>'2012'!K27</f>
        <v>25</v>
      </c>
      <c r="AT22" s="32"/>
      <c r="AU22" s="32"/>
      <c r="AV22" s="35">
        <f>'2004'!$E27</f>
        <v>557</v>
      </c>
      <c r="AW22" s="32">
        <f>'2005'!$E27</f>
        <v>491</v>
      </c>
      <c r="AX22" s="32">
        <f>'2006'!E27</f>
        <v>383</v>
      </c>
      <c r="AY22" s="32">
        <f>'2007'!E27</f>
        <v>413</v>
      </c>
      <c r="AZ22" s="32">
        <f>'2008'!E27</f>
        <v>461</v>
      </c>
      <c r="BA22" s="32">
        <f>'2009'!E27</f>
        <v>403</v>
      </c>
      <c r="BB22" s="32">
        <f>'2010'!E27</f>
        <v>390</v>
      </c>
      <c r="BC22" s="38">
        <f>'2011'!E27</f>
        <v>310</v>
      </c>
      <c r="BD22" s="38">
        <f>'2012'!E27</f>
        <v>300</v>
      </c>
    </row>
    <row r="23" spans="1:57" ht="14.4">
      <c r="A23" s="32" t="s">
        <v>146</v>
      </c>
      <c r="B23" s="33">
        <v>536499</v>
      </c>
      <c r="C23" s="34" t="str">
        <f>'2004'!A28</f>
        <v>Union</v>
      </c>
      <c r="D23" s="32">
        <f>'2004'!$C28</f>
        <v>1165</v>
      </c>
      <c r="E23" s="32">
        <f>'2005'!$C28</f>
        <v>1185</v>
      </c>
      <c r="F23" s="32">
        <f>'2006'!C28</f>
        <v>1147</v>
      </c>
      <c r="G23" s="32">
        <f>'2007'!C28</f>
        <v>977</v>
      </c>
      <c r="H23" s="32">
        <f>'2008'!C28</f>
        <v>1199</v>
      </c>
      <c r="I23" s="32">
        <f>'2009'!C28</f>
        <v>1142</v>
      </c>
      <c r="J23" s="32">
        <f>'2010'!C28</f>
        <v>1546</v>
      </c>
      <c r="K23" s="32">
        <f>'2011'!C28</f>
        <v>1501</v>
      </c>
      <c r="L23" s="32">
        <f>'2012'!C28</f>
        <v>1405</v>
      </c>
      <c r="M23" s="32"/>
      <c r="N23" s="32"/>
      <c r="O23" s="35">
        <f>'2004'!$L28</f>
        <v>404</v>
      </c>
      <c r="P23" s="32">
        <f>'2005'!L28</f>
        <v>307</v>
      </c>
      <c r="Q23" s="32">
        <f>'2006'!L28</f>
        <v>361</v>
      </c>
      <c r="R23" s="32">
        <f>'2007'!L28</f>
        <v>272</v>
      </c>
      <c r="S23" s="32">
        <f>'2008'!L28</f>
        <v>399</v>
      </c>
      <c r="T23" s="32">
        <f>'2009'!L28</f>
        <v>198</v>
      </c>
      <c r="U23" s="32">
        <f>'2010'!L28</f>
        <v>448</v>
      </c>
      <c r="V23" s="32">
        <f>'2011'!L28</f>
        <v>491</v>
      </c>
      <c r="W23" s="32">
        <f>'2012'!L28</f>
        <v>226</v>
      </c>
      <c r="X23" s="32"/>
      <c r="Y23" s="32"/>
      <c r="Z23" s="35">
        <f>'2004'!$B28</f>
        <v>1136</v>
      </c>
      <c r="AA23" s="32">
        <f>'2005'!$B28</f>
        <v>1186</v>
      </c>
      <c r="AB23" s="32">
        <f>'2006'!B28</f>
        <v>1158</v>
      </c>
      <c r="AC23" s="32">
        <f>'2007'!B28</f>
        <v>1059</v>
      </c>
      <c r="AD23" s="32">
        <f>'2008'!B28</f>
        <v>960</v>
      </c>
      <c r="AE23" s="32">
        <f>'2009'!B28</f>
        <v>958</v>
      </c>
      <c r="AF23" s="32">
        <f>'2010'!B28</f>
        <v>1200</v>
      </c>
      <c r="AG23" s="32">
        <f>'2011'!B28</f>
        <v>1135</v>
      </c>
      <c r="AH23" s="32">
        <f>'2012'!B28</f>
        <v>1027</v>
      </c>
      <c r="AI23" s="32"/>
      <c r="AJ23" s="32"/>
      <c r="AK23" s="35">
        <f>'2004'!$K28</f>
        <v>191</v>
      </c>
      <c r="AL23" s="32">
        <f>'2005'!$K28</f>
        <v>161</v>
      </c>
      <c r="AM23" s="32">
        <f>'2006'!K28</f>
        <v>183</v>
      </c>
      <c r="AN23" s="32">
        <f>'2007'!K28</f>
        <v>191</v>
      </c>
      <c r="AO23" s="32">
        <f>'2008'!K28</f>
        <v>188</v>
      </c>
      <c r="AP23" s="32">
        <f>'2009'!K28</f>
        <v>137</v>
      </c>
      <c r="AQ23" s="32">
        <f>'2010'!K28</f>
        <v>187</v>
      </c>
      <c r="AR23" s="32">
        <f>'2011'!K28</f>
        <v>221</v>
      </c>
      <c r="AS23" s="32">
        <f>'2012'!K28</f>
        <v>178</v>
      </c>
      <c r="AT23" s="32"/>
      <c r="AU23" s="32"/>
      <c r="AV23" s="35">
        <f>'2004'!$E28</f>
        <v>250</v>
      </c>
      <c r="AW23" s="32">
        <f>'2005'!$E28</f>
        <v>267</v>
      </c>
      <c r="AX23" s="32">
        <f>'2006'!E28</f>
        <v>347</v>
      </c>
      <c r="AY23" s="32">
        <f>'2007'!E28</f>
        <v>320</v>
      </c>
      <c r="AZ23" s="32">
        <f>'2008'!E28</f>
        <v>280</v>
      </c>
      <c r="BA23" s="32">
        <f>'2009'!E28</f>
        <v>300</v>
      </c>
      <c r="BB23" s="32">
        <f>'2010'!E28</f>
        <v>372</v>
      </c>
      <c r="BC23" s="38">
        <f>'2011'!E28</f>
        <v>376</v>
      </c>
      <c r="BD23" s="38">
        <f>'2012'!E28</f>
        <v>310</v>
      </c>
    </row>
    <row r="24" spans="1:57" ht="14.4">
      <c r="A24" s="32" t="s">
        <v>147</v>
      </c>
      <c r="B24" s="33">
        <v>108692</v>
      </c>
      <c r="C24" s="34" t="str">
        <f>'2004'!A29</f>
        <v>Warren</v>
      </c>
      <c r="D24" s="32">
        <f>'2004'!$C29</f>
        <v>91</v>
      </c>
      <c r="E24" s="32">
        <f>'2005'!$C29</f>
        <v>892</v>
      </c>
      <c r="F24" s="32">
        <f>'2006'!C29</f>
        <v>798</v>
      </c>
      <c r="G24" s="32">
        <f>'2007'!C29</f>
        <v>731</v>
      </c>
      <c r="H24" s="32">
        <f>'2008'!C29</f>
        <v>681</v>
      </c>
      <c r="I24" s="32">
        <f>'2009'!C29</f>
        <v>235</v>
      </c>
      <c r="J24" s="32">
        <f>'2010'!C29</f>
        <v>398</v>
      </c>
      <c r="K24" s="32">
        <f>'2011'!C29</f>
        <v>319</v>
      </c>
      <c r="L24" s="32">
        <f>'2012'!C29</f>
        <v>286</v>
      </c>
      <c r="M24" s="32"/>
      <c r="N24" s="32"/>
      <c r="O24" s="35">
        <f>'2004'!$L29</f>
        <v>10</v>
      </c>
      <c r="P24" s="32">
        <f>'2005'!L29</f>
        <v>114</v>
      </c>
      <c r="Q24" s="32">
        <f>'2006'!L29</f>
        <v>60</v>
      </c>
      <c r="R24" s="32">
        <f>'2007'!L29</f>
        <v>26</v>
      </c>
      <c r="S24" s="32">
        <f>'2008'!L29</f>
        <v>62</v>
      </c>
      <c r="T24" s="32">
        <f>'2009'!L29</f>
        <v>59</v>
      </c>
      <c r="U24" s="32">
        <f>'2010'!L29</f>
        <v>41</v>
      </c>
      <c r="V24" s="32">
        <f>'2011'!L29</f>
        <v>42</v>
      </c>
      <c r="W24" s="32">
        <f>'2012'!L29</f>
        <v>24</v>
      </c>
      <c r="X24" s="32"/>
      <c r="Y24" s="32"/>
      <c r="Z24" s="35">
        <f>'2004'!$B29</f>
        <v>181</v>
      </c>
      <c r="AA24" s="32">
        <f>'2005'!$B29</f>
        <v>663</v>
      </c>
      <c r="AB24" s="32">
        <f>'2006'!B29</f>
        <v>570</v>
      </c>
      <c r="AC24" s="32">
        <f>'2007'!B29</f>
        <v>599</v>
      </c>
      <c r="AD24" s="32">
        <f>'2008'!B29</f>
        <v>862</v>
      </c>
      <c r="AE24" s="32">
        <f>'2009'!B29</f>
        <v>823</v>
      </c>
      <c r="AF24" s="32">
        <f>'2010'!B29</f>
        <v>895</v>
      </c>
      <c r="AG24" s="32">
        <f>'2011'!B29</f>
        <v>749</v>
      </c>
      <c r="AH24" s="32">
        <f>'2012'!B29</f>
        <v>737</v>
      </c>
      <c r="AI24" s="32"/>
      <c r="AJ24" s="32"/>
      <c r="AK24" s="35">
        <f>'2004'!$K29</f>
        <v>9</v>
      </c>
      <c r="AL24" s="32">
        <f>'2005'!$K29</f>
        <v>33</v>
      </c>
      <c r="AM24" s="32">
        <f>'2006'!K29</f>
        <v>26</v>
      </c>
      <c r="AN24" s="32">
        <f>'2007'!K29</f>
        <v>24</v>
      </c>
      <c r="AO24" s="32">
        <f>'2008'!K29</f>
        <v>38</v>
      </c>
      <c r="AP24" s="32">
        <f>'2009'!K29</f>
        <v>38</v>
      </c>
      <c r="AQ24" s="32">
        <f>'2010'!K29</f>
        <v>33</v>
      </c>
      <c r="AR24" s="32">
        <f>'2011'!K29</f>
        <v>17</v>
      </c>
      <c r="AS24" s="32">
        <f>'2012'!K29</f>
        <v>6</v>
      </c>
      <c r="AT24" s="32"/>
      <c r="AU24" s="32"/>
      <c r="AV24" s="35">
        <f>'2004'!$E29</f>
        <v>132</v>
      </c>
      <c r="AW24" s="32">
        <f>'2005'!$E29</f>
        <v>204</v>
      </c>
      <c r="AX24" s="32">
        <f>'2006'!E29</f>
        <v>283</v>
      </c>
      <c r="AY24" s="32">
        <f>'2007'!E29</f>
        <v>141</v>
      </c>
      <c r="AZ24" s="32">
        <f>'2008'!E29</f>
        <v>169</v>
      </c>
      <c r="BA24" s="32">
        <f>'2009'!E29</f>
        <v>127</v>
      </c>
      <c r="BB24" s="32">
        <f>'2010'!E29</f>
        <v>203</v>
      </c>
      <c r="BC24" s="38">
        <f>'2011'!E29</f>
        <v>201</v>
      </c>
      <c r="BD24" s="38">
        <f>'2012'!E29</f>
        <v>180</v>
      </c>
    </row>
    <row r="25" spans="1:57" ht="14.4">
      <c r="A25" s="32"/>
      <c r="B25" s="33"/>
      <c r="C25" s="34" t="str">
        <f>'2004'!A30</f>
        <v>Grand Total</v>
      </c>
      <c r="D25" s="32">
        <f>'2004'!$C30</f>
        <v>66835</v>
      </c>
      <c r="E25" s="32">
        <f>'2005'!$C30</f>
        <v>62495</v>
      </c>
      <c r="F25" s="32">
        <f>'2006'!C30</f>
        <v>61881</v>
      </c>
      <c r="G25" s="32">
        <f>'2007'!C30</f>
        <v>62455</v>
      </c>
      <c r="H25" s="32">
        <f>'2008'!C30</f>
        <v>63088</v>
      </c>
      <c r="I25" s="32">
        <f>'2009'!C30</f>
        <v>60995</v>
      </c>
      <c r="J25" s="32">
        <f>'2010'!C30</f>
        <v>56531</v>
      </c>
      <c r="K25" s="32">
        <f>'2011'!C30</f>
        <v>54257</v>
      </c>
      <c r="L25" s="32">
        <f>'2012'!C30</f>
        <v>52770</v>
      </c>
      <c r="M25" s="32"/>
      <c r="N25" s="32"/>
      <c r="O25" s="35">
        <f>'2004'!$L30</f>
        <v>36725</v>
      </c>
      <c r="P25" s="32">
        <f>'2005'!L30</f>
        <v>30503</v>
      </c>
      <c r="Q25" s="32">
        <f>'2006'!L30</f>
        <v>32022</v>
      </c>
      <c r="R25" s="32">
        <f>'2007'!L30</f>
        <v>30677</v>
      </c>
      <c r="S25" s="32">
        <f>'2008'!L30</f>
        <v>30536</v>
      </c>
      <c r="T25" s="32">
        <f>'2009'!L30</f>
        <v>28661</v>
      </c>
      <c r="U25" s="32">
        <f>'2010'!L30</f>
        <v>25625</v>
      </c>
      <c r="V25" s="32">
        <f>'2011'!L30</f>
        <v>24873</v>
      </c>
      <c r="W25" s="32">
        <f>'2012'!L30</f>
        <v>22067</v>
      </c>
      <c r="X25" s="32"/>
      <c r="Y25" s="32"/>
      <c r="Z25" s="35">
        <f>'2004'!$B30</f>
        <v>48107</v>
      </c>
      <c r="AA25" s="32">
        <f>'2005'!$B30</f>
        <v>42860</v>
      </c>
      <c r="AB25" s="32">
        <f>'2006'!B30</f>
        <v>38977</v>
      </c>
      <c r="AC25" s="32">
        <f>'2007'!B30</f>
        <v>38279</v>
      </c>
      <c r="AD25" s="32">
        <f>'2008'!B30</f>
        <v>37441</v>
      </c>
      <c r="AE25" s="32">
        <f>'2009'!B30</f>
        <v>42454</v>
      </c>
      <c r="AF25" s="32">
        <f>'2010'!B30</f>
        <v>37383</v>
      </c>
      <c r="AG25" s="32">
        <f>'2011'!B30</f>
        <v>34893</v>
      </c>
      <c r="AH25" s="32">
        <f>'2012'!B30</f>
        <v>35824</v>
      </c>
      <c r="AI25" s="32"/>
      <c r="AJ25" s="32"/>
      <c r="AK25" s="35">
        <f>'2004'!$K30</f>
        <v>13250</v>
      </c>
      <c r="AL25" s="32">
        <f>'2005'!$K30</f>
        <v>10203</v>
      </c>
      <c r="AM25" s="32">
        <f>'2006'!K30</f>
        <v>9232</v>
      </c>
      <c r="AN25" s="32">
        <f>'2007'!K30</f>
        <v>8065</v>
      </c>
      <c r="AO25" s="32">
        <f>'2008'!K30</f>
        <v>7137</v>
      </c>
      <c r="AP25" s="32">
        <f>'2009'!K30</f>
        <v>6414</v>
      </c>
      <c r="AQ25" s="32">
        <f>'2010'!K30</f>
        <v>6527</v>
      </c>
      <c r="AR25" s="32">
        <f>'2011'!K30</f>
        <v>6023</v>
      </c>
      <c r="AS25" s="32">
        <f>'2012'!K30</f>
        <v>4643</v>
      </c>
      <c r="AT25" s="32"/>
      <c r="AU25" s="32"/>
      <c r="AV25" s="35">
        <f>'2004'!$E30</f>
        <v>12907</v>
      </c>
      <c r="AW25" s="32">
        <f>'2005'!$E30</f>
        <v>12585</v>
      </c>
      <c r="AX25" s="32">
        <f>'2006'!E30</f>
        <v>12118</v>
      </c>
      <c r="AY25" s="32">
        <f>'2007'!E30</f>
        <v>11610</v>
      </c>
      <c r="AZ25" s="32">
        <f>'2008'!E30</f>
        <v>11170</v>
      </c>
      <c r="BA25" s="32">
        <f>'2009'!E30</f>
        <v>11057</v>
      </c>
      <c r="BB25" s="32">
        <f>'2010'!E30</f>
        <v>10878</v>
      </c>
      <c r="BC25" s="38">
        <f>'2011'!E30</f>
        <v>10255</v>
      </c>
      <c r="BD25" s="38">
        <f>'2012'!E30</f>
        <v>9712</v>
      </c>
    </row>
    <row r="26" spans="1:57" customFormat="1"/>
    <row r="27" spans="1:57" ht="14.4">
      <c r="A27" s="32"/>
      <c r="B27" s="33"/>
      <c r="C27" s="6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  <row r="28" spans="1:57" ht="14.4">
      <c r="A28" s="32"/>
      <c r="B28" s="33"/>
      <c r="C28" s="63"/>
      <c r="D28" s="20">
        <f>D3</f>
        <v>2004</v>
      </c>
      <c r="E28" s="20">
        <f>E3</f>
        <v>2005</v>
      </c>
      <c r="F28" s="20">
        <f>F3</f>
        <v>2006</v>
      </c>
      <c r="G28" s="20">
        <f>G3</f>
        <v>2007</v>
      </c>
      <c r="H28" s="20">
        <f>H3</f>
        <v>2008</v>
      </c>
      <c r="I28" s="20">
        <f>I3</f>
        <v>2009</v>
      </c>
      <c r="J28" s="20">
        <f>J3</f>
        <v>2010</v>
      </c>
      <c r="K28" s="20">
        <f>K3</f>
        <v>2011</v>
      </c>
      <c r="L28" s="20">
        <f>L3</f>
        <v>2012</v>
      </c>
      <c r="M28" s="20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</row>
    <row r="29" spans="1:57" ht="14.4">
      <c r="A29" s="30"/>
      <c r="B29" s="60" t="s">
        <v>13</v>
      </c>
      <c r="C29" s="64">
        <v>8791894</v>
      </c>
      <c r="D29" s="64">
        <v>8791894</v>
      </c>
      <c r="E29" s="64">
        <v>8791894</v>
      </c>
      <c r="F29" s="64">
        <v>8791894</v>
      </c>
      <c r="G29" s="64">
        <v>8791894</v>
      </c>
      <c r="H29" s="64">
        <v>8791894</v>
      </c>
      <c r="I29" s="64">
        <v>8791894</v>
      </c>
      <c r="J29" s="64">
        <v>8791894</v>
      </c>
      <c r="K29" s="64">
        <v>8791894</v>
      </c>
      <c r="L29" s="64">
        <v>8791894</v>
      </c>
      <c r="M29" s="20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</row>
    <row r="30" spans="1:57" ht="14.4">
      <c r="A30" s="32"/>
      <c r="B30" s="41" t="s">
        <v>14</v>
      </c>
      <c r="C30" s="20"/>
      <c r="D30" s="20">
        <f>D25</f>
        <v>66835</v>
      </c>
      <c r="E30" s="20">
        <f t="shared" ref="E30:L30" si="36">E25</f>
        <v>62495</v>
      </c>
      <c r="F30" s="20">
        <f t="shared" si="36"/>
        <v>61881</v>
      </c>
      <c r="G30" s="20">
        <f t="shared" si="36"/>
        <v>62455</v>
      </c>
      <c r="H30" s="20">
        <f t="shared" si="36"/>
        <v>63088</v>
      </c>
      <c r="I30" s="20">
        <f t="shared" si="36"/>
        <v>60995</v>
      </c>
      <c r="J30" s="20">
        <f t="shared" si="36"/>
        <v>56531</v>
      </c>
      <c r="K30" s="20">
        <f t="shared" si="36"/>
        <v>54257</v>
      </c>
      <c r="L30" s="20">
        <f t="shared" si="36"/>
        <v>52770</v>
      </c>
      <c r="M30" s="2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</row>
    <row r="31" spans="1:57" ht="14.4">
      <c r="A31" s="40"/>
      <c r="B31" s="41" t="s">
        <v>15</v>
      </c>
      <c r="C31" s="20"/>
      <c r="D31" s="20">
        <f>O25</f>
        <v>36725</v>
      </c>
      <c r="E31" s="20">
        <f t="shared" ref="E31:L31" si="37">P25</f>
        <v>30503</v>
      </c>
      <c r="F31" s="20">
        <f t="shared" si="37"/>
        <v>32022</v>
      </c>
      <c r="G31" s="20">
        <f t="shared" si="37"/>
        <v>30677</v>
      </c>
      <c r="H31" s="20">
        <f t="shared" si="37"/>
        <v>30536</v>
      </c>
      <c r="I31" s="20">
        <f t="shared" si="37"/>
        <v>28661</v>
      </c>
      <c r="J31" s="20">
        <f t="shared" si="37"/>
        <v>25625</v>
      </c>
      <c r="K31" s="20">
        <f t="shared" si="37"/>
        <v>24873</v>
      </c>
      <c r="L31" s="20">
        <f t="shared" si="37"/>
        <v>22067</v>
      </c>
      <c r="M31" s="20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7" ht="14.4">
      <c r="A32" s="42"/>
      <c r="B32" s="41"/>
      <c r="C32" s="20"/>
      <c r="D32" s="20"/>
      <c r="E32" s="20"/>
      <c r="F32" s="20"/>
      <c r="G32" s="43"/>
      <c r="H32" s="43"/>
      <c r="I32" s="43"/>
      <c r="J32" s="43"/>
      <c r="K32" s="43"/>
      <c r="L32" s="43"/>
      <c r="M32" s="20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</row>
    <row r="33" spans="1:57" ht="14.4">
      <c r="A33" s="42"/>
      <c r="B33" s="41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20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</row>
    <row r="34" spans="1:57" ht="14.4">
      <c r="A34" s="42"/>
      <c r="B34" s="41" t="s">
        <v>149</v>
      </c>
      <c r="C34" s="45"/>
      <c r="D34" s="45">
        <f t="shared" ref="D34:L34" si="38">D30/(D30+D39)</f>
        <v>0.58146717474900389</v>
      </c>
      <c r="E34" s="45">
        <f t="shared" si="38"/>
        <v>0.59318494613449768</v>
      </c>
      <c r="F34" s="45">
        <f t="shared" si="38"/>
        <v>0.61354577723135495</v>
      </c>
      <c r="G34" s="45">
        <f t="shared" si="38"/>
        <v>0.61999920582921353</v>
      </c>
      <c r="H34" s="45">
        <f t="shared" si="38"/>
        <v>0.62756020650757494</v>
      </c>
      <c r="I34" s="45">
        <f t="shared" si="38"/>
        <v>0.58961420603389114</v>
      </c>
      <c r="J34" s="45">
        <f t="shared" si="38"/>
        <v>0.60194433204846987</v>
      </c>
      <c r="K34" s="45">
        <f t="shared" si="38"/>
        <v>0.60860347728547393</v>
      </c>
      <c r="L34" s="45">
        <f t="shared" si="38"/>
        <v>0.59563853082601526</v>
      </c>
      <c r="M34" s="3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</row>
    <row r="35" spans="1:57" s="62" customFormat="1" ht="14.4">
      <c r="A35" s="42"/>
      <c r="B35" s="41" t="s">
        <v>150</v>
      </c>
      <c r="C35" s="45"/>
      <c r="D35" s="45">
        <f t="shared" ref="D35:L35" si="39">D31/(D31+D40)</f>
        <v>0.73486743371685848</v>
      </c>
      <c r="E35" s="45">
        <f t="shared" si="39"/>
        <v>0.74934899032083724</v>
      </c>
      <c r="F35" s="45">
        <f t="shared" si="39"/>
        <v>0.77621563969554463</v>
      </c>
      <c r="G35" s="45">
        <f t="shared" si="39"/>
        <v>0.79182799029477058</v>
      </c>
      <c r="H35" s="45">
        <f t="shared" si="39"/>
        <v>0.81055397764977566</v>
      </c>
      <c r="I35" s="45">
        <f t="shared" si="39"/>
        <v>0.8171347113328582</v>
      </c>
      <c r="J35" s="45">
        <f t="shared" si="39"/>
        <v>0.79699552127394879</v>
      </c>
      <c r="K35" s="45">
        <f t="shared" si="39"/>
        <v>0.8050556706369757</v>
      </c>
      <c r="L35" s="45">
        <f t="shared" si="39"/>
        <v>0.82616997379258705</v>
      </c>
      <c r="M35" s="61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ht="14.4">
      <c r="A36" s="42"/>
      <c r="B36" s="41" t="s">
        <v>153</v>
      </c>
      <c r="C36" s="45"/>
      <c r="D36" s="45">
        <f>1-(D31/D30)</f>
        <v>0.45051245604847756</v>
      </c>
      <c r="E36" s="45">
        <f t="shared" ref="E36:L36" si="40">1-(E31/E30)</f>
        <v>0.51191295303624296</v>
      </c>
      <c r="F36" s="45">
        <f t="shared" si="40"/>
        <v>0.48252290686963684</v>
      </c>
      <c r="G36" s="45">
        <f t="shared" si="40"/>
        <v>0.50881434632935707</v>
      </c>
      <c r="H36" s="45">
        <f t="shared" si="40"/>
        <v>0.51597768196804461</v>
      </c>
      <c r="I36" s="45">
        <f t="shared" si="40"/>
        <v>0.53010902532994508</v>
      </c>
      <c r="J36" s="45">
        <f t="shared" si="40"/>
        <v>0.54670888539031681</v>
      </c>
      <c r="K36" s="45">
        <f t="shared" si="40"/>
        <v>0.54157067290856475</v>
      </c>
      <c r="L36" s="45">
        <f t="shared" si="40"/>
        <v>0.58182679552776206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</row>
    <row r="37" spans="1:57" ht="14.4">
      <c r="A37" s="42"/>
      <c r="B37" s="41" t="s">
        <v>154</v>
      </c>
      <c r="C37" s="45"/>
      <c r="D37" s="45">
        <f>1-(D40/D39)</f>
        <v>0.72457230756438773</v>
      </c>
      <c r="E37" s="45">
        <f t="shared" ref="E37:L37" si="41">1-(E40/E39)</f>
        <v>0.76194587027531502</v>
      </c>
      <c r="F37" s="45">
        <f t="shared" si="41"/>
        <v>0.76314236601072427</v>
      </c>
      <c r="G37" s="45">
        <f t="shared" si="41"/>
        <v>0.78931006557120087</v>
      </c>
      <c r="H37" s="45">
        <f t="shared" si="41"/>
        <v>0.80938009134371414</v>
      </c>
      <c r="I37" s="45">
        <f t="shared" si="41"/>
        <v>0.84891882979224575</v>
      </c>
      <c r="J37" s="45">
        <f t="shared" si="41"/>
        <v>0.8254019206591231</v>
      </c>
      <c r="K37" s="45">
        <f t="shared" si="41"/>
        <v>0.8273865818358983</v>
      </c>
      <c r="L37" s="45">
        <f t="shared" si="41"/>
        <v>0.87039414917373825</v>
      </c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</row>
    <row r="38" spans="1:57" ht="14.4">
      <c r="A38" s="42"/>
      <c r="B38" s="41" t="s">
        <v>155</v>
      </c>
      <c r="C38" s="45"/>
      <c r="D38" s="45">
        <f>1-(D48/D47)</f>
        <v>0.56521549999129994</v>
      </c>
      <c r="E38" s="45">
        <f t="shared" ref="E38:L38" si="42">1-(E48/E47)</f>
        <v>0.61363010773100468</v>
      </c>
      <c r="F38" s="45">
        <f t="shared" si="42"/>
        <v>0.59096948184576337</v>
      </c>
      <c r="G38" s="45">
        <f t="shared" si="42"/>
        <v>0.61540294240276372</v>
      </c>
      <c r="H38" s="45">
        <f t="shared" si="42"/>
        <v>0.62525241472609894</v>
      </c>
      <c r="I38" s="45">
        <f t="shared" si="42"/>
        <v>0.66094404005838625</v>
      </c>
      <c r="J38" s="45">
        <f t="shared" si="42"/>
        <v>0.65764422769768083</v>
      </c>
      <c r="K38" s="45">
        <f t="shared" si="42"/>
        <v>0.65343802579921473</v>
      </c>
      <c r="L38" s="45">
        <f t="shared" si="42"/>
        <v>0.69851231460369778</v>
      </c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</row>
    <row r="39" spans="1:57" ht="14.4">
      <c r="A39" s="42"/>
      <c r="B39" s="41" t="s">
        <v>19</v>
      </c>
      <c r="C39" s="32"/>
      <c r="D39" s="32">
        <f>Z25</f>
        <v>48107</v>
      </c>
      <c r="E39" s="32">
        <f t="shared" ref="E39:L39" si="43">AA25</f>
        <v>42860</v>
      </c>
      <c r="F39" s="32">
        <f t="shared" si="43"/>
        <v>38977</v>
      </c>
      <c r="G39" s="32">
        <f t="shared" si="43"/>
        <v>38279</v>
      </c>
      <c r="H39" s="32">
        <f t="shared" si="43"/>
        <v>37441</v>
      </c>
      <c r="I39" s="32">
        <f t="shared" si="43"/>
        <v>42454</v>
      </c>
      <c r="J39" s="32">
        <f t="shared" si="43"/>
        <v>37383</v>
      </c>
      <c r="K39" s="32">
        <f t="shared" si="43"/>
        <v>34893</v>
      </c>
      <c r="L39" s="32">
        <f t="shared" si="43"/>
        <v>35824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</row>
    <row r="40" spans="1:57" ht="14.4">
      <c r="A40" s="42"/>
      <c r="B40" s="41" t="s">
        <v>20</v>
      </c>
      <c r="C40" s="32"/>
      <c r="D40" s="32">
        <f>AK25</f>
        <v>13250</v>
      </c>
      <c r="E40" s="32">
        <f t="shared" ref="E40:L40" si="44">AL25</f>
        <v>10203</v>
      </c>
      <c r="F40" s="32">
        <f t="shared" si="44"/>
        <v>9232</v>
      </c>
      <c r="G40" s="32">
        <f t="shared" si="44"/>
        <v>8065</v>
      </c>
      <c r="H40" s="32">
        <f t="shared" si="44"/>
        <v>7137</v>
      </c>
      <c r="I40" s="32">
        <f t="shared" si="44"/>
        <v>6414</v>
      </c>
      <c r="J40" s="32">
        <f t="shared" si="44"/>
        <v>6527</v>
      </c>
      <c r="K40" s="32">
        <f t="shared" si="44"/>
        <v>6023</v>
      </c>
      <c r="L40" s="32">
        <f t="shared" si="44"/>
        <v>4643</v>
      </c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</row>
    <row r="41" spans="1:57" ht="14.4">
      <c r="A41" s="42"/>
      <c r="B41" s="41"/>
      <c r="C41" s="32"/>
      <c r="D41" s="32"/>
      <c r="E41" s="32"/>
      <c r="F41" s="32"/>
      <c r="G41" s="43"/>
      <c r="H41" s="43"/>
      <c r="I41" s="43"/>
      <c r="J41" s="43"/>
      <c r="K41" s="43"/>
      <c r="L41" s="46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</row>
    <row r="42" spans="1:57" ht="14.4">
      <c r="A42" s="42"/>
      <c r="B42" s="4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5"/>
      <c r="N42" s="45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</row>
    <row r="43" spans="1:57" ht="14.4">
      <c r="A43" s="42"/>
      <c r="B43" s="47" t="s">
        <v>151</v>
      </c>
      <c r="C43" s="48"/>
      <c r="D43" s="48">
        <f>AV25/D39</f>
        <v>0.26829775292576963</v>
      </c>
      <c r="E43" s="48">
        <f t="shared" ref="E43:L43" si="45">AW25/E39</f>
        <v>0.29363042463835742</v>
      </c>
      <c r="F43" s="48">
        <f t="shared" si="45"/>
        <v>0.31090130076711908</v>
      </c>
      <c r="G43" s="48">
        <f t="shared" si="45"/>
        <v>0.30329945923352231</v>
      </c>
      <c r="H43" s="48">
        <f t="shared" si="45"/>
        <v>0.29833604871664754</v>
      </c>
      <c r="I43" s="48">
        <f t="shared" si="45"/>
        <v>0.26044660102699391</v>
      </c>
      <c r="J43" s="48">
        <f t="shared" si="45"/>
        <v>0.29098788219244043</v>
      </c>
      <c r="K43" s="48">
        <f t="shared" si="45"/>
        <v>0.29389848966841486</v>
      </c>
      <c r="L43" s="48">
        <f t="shared" si="45"/>
        <v>0.27110317105850829</v>
      </c>
      <c r="M43" s="45"/>
      <c r="N43" s="45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</row>
    <row r="44" spans="1:57" ht="14.4">
      <c r="A44" s="42"/>
      <c r="B44" s="40" t="s">
        <v>157</v>
      </c>
      <c r="C44" s="32"/>
      <c r="D44" s="50">
        <f>D31/D30</f>
        <v>0.54948754395152244</v>
      </c>
      <c r="E44" s="50">
        <f t="shared" ref="E44:L44" si="46">E31/E30</f>
        <v>0.4880870469637571</v>
      </c>
      <c r="F44" s="50">
        <f t="shared" si="46"/>
        <v>0.51747709313036316</v>
      </c>
      <c r="G44" s="50">
        <f t="shared" si="46"/>
        <v>0.49118565367064287</v>
      </c>
      <c r="H44" s="50">
        <f t="shared" si="46"/>
        <v>0.48402231803195539</v>
      </c>
      <c r="I44" s="50">
        <f t="shared" si="46"/>
        <v>0.46989097467005492</v>
      </c>
      <c r="J44" s="50">
        <f t="shared" si="46"/>
        <v>0.45329111460968319</v>
      </c>
      <c r="K44" s="50">
        <f t="shared" si="46"/>
        <v>0.45842932709143519</v>
      </c>
      <c r="L44" s="50">
        <f t="shared" si="46"/>
        <v>0.41817320447223799</v>
      </c>
      <c r="M44" s="45"/>
      <c r="N44" s="45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</row>
    <row r="45" spans="1:57" ht="14.4">
      <c r="A45" s="49"/>
      <c r="B45" s="40"/>
      <c r="C45" s="46"/>
      <c r="D45" s="51"/>
      <c r="E45" s="51"/>
      <c r="F45" s="51"/>
      <c r="G45" s="51"/>
      <c r="H45" s="51"/>
      <c r="I45" s="52"/>
      <c r="J45" s="52"/>
      <c r="K45" s="51"/>
      <c r="L45" s="51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</row>
    <row r="46" spans="1:57" ht="14.4">
      <c r="A46" s="32"/>
      <c r="B46" s="33"/>
      <c r="C46" s="53"/>
      <c r="D46" s="53">
        <f>D3</f>
        <v>2004</v>
      </c>
      <c r="E46" s="53">
        <f>E3</f>
        <v>2005</v>
      </c>
      <c r="F46" s="53">
        <f>F3</f>
        <v>2006</v>
      </c>
      <c r="G46" s="53">
        <f>G3</f>
        <v>2007</v>
      </c>
      <c r="H46" s="53">
        <f>H3</f>
        <v>2008</v>
      </c>
      <c r="I46" s="53">
        <f>I3</f>
        <v>2009</v>
      </c>
      <c r="J46" s="53">
        <f>J3</f>
        <v>2010</v>
      </c>
      <c r="K46" s="53">
        <f>K3</f>
        <v>2011</v>
      </c>
      <c r="L46" s="53">
        <f>L3</f>
        <v>2012</v>
      </c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</row>
    <row r="47" spans="1:57" ht="14.4">
      <c r="A47" s="42"/>
      <c r="B47" s="40" t="s">
        <v>7</v>
      </c>
      <c r="C47" s="51"/>
      <c r="D47" s="51">
        <f>D30+D39</f>
        <v>114942</v>
      </c>
      <c r="E47" s="51">
        <f t="shared" ref="D47:L47" si="47">E30+E39</f>
        <v>105355</v>
      </c>
      <c r="F47" s="51">
        <f t="shared" si="47"/>
        <v>100858</v>
      </c>
      <c r="G47" s="51">
        <f t="shared" si="47"/>
        <v>100734</v>
      </c>
      <c r="H47" s="51">
        <f t="shared" si="47"/>
        <v>100529</v>
      </c>
      <c r="I47" s="51">
        <f t="shared" si="47"/>
        <v>103449</v>
      </c>
      <c r="J47" s="51">
        <f t="shared" si="47"/>
        <v>93914</v>
      </c>
      <c r="K47" s="51">
        <f t="shared" si="47"/>
        <v>89150</v>
      </c>
      <c r="L47" s="51">
        <f t="shared" si="47"/>
        <v>88594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</row>
    <row r="48" spans="1:57" ht="14.4">
      <c r="A48" s="42"/>
      <c r="B48" s="40" t="s">
        <v>156</v>
      </c>
      <c r="C48" s="51"/>
      <c r="D48" s="51">
        <f t="shared" ref="D48:L48" si="48">D31+D40</f>
        <v>49975</v>
      </c>
      <c r="E48" s="51">
        <f t="shared" si="48"/>
        <v>40706</v>
      </c>
      <c r="F48" s="51">
        <f t="shared" si="48"/>
        <v>41254</v>
      </c>
      <c r="G48" s="51">
        <f t="shared" si="48"/>
        <v>38742</v>
      </c>
      <c r="H48" s="51">
        <f t="shared" si="48"/>
        <v>37673</v>
      </c>
      <c r="I48" s="51">
        <f t="shared" si="48"/>
        <v>35075</v>
      </c>
      <c r="J48" s="51">
        <f t="shared" si="48"/>
        <v>32152</v>
      </c>
      <c r="K48" s="51">
        <f t="shared" si="48"/>
        <v>30896</v>
      </c>
      <c r="L48" s="51">
        <f t="shared" si="48"/>
        <v>26710</v>
      </c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</row>
    <row r="49" spans="1:56" ht="14.4">
      <c r="A49" s="42"/>
      <c r="B49" s="4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</row>
    <row r="50" spans="1:56" ht="12.6" customHeight="1">
      <c r="A50" s="42"/>
      <c r="B50" s="40" t="s">
        <v>22</v>
      </c>
      <c r="C50" s="44"/>
      <c r="D50" s="44">
        <f>D47/D$29*1000</f>
        <v>13.073633508320277</v>
      </c>
      <c r="E50" s="44">
        <f t="shared" ref="E50:K50" si="49">E47/E$29*1000</f>
        <v>11.983197249648368</v>
      </c>
      <c r="F50" s="44">
        <f t="shared" si="49"/>
        <v>11.471703366760337</v>
      </c>
      <c r="G50" s="44">
        <f t="shared" si="49"/>
        <v>11.457599466053617</v>
      </c>
      <c r="H50" s="44">
        <f t="shared" si="49"/>
        <v>11.434282533433638</v>
      </c>
      <c r="I50" s="44">
        <f t="shared" si="49"/>
        <v>11.766406646849928</v>
      </c>
      <c r="J50" s="44">
        <f t="shared" si="49"/>
        <v>10.681884927184063</v>
      </c>
      <c r="K50" s="44">
        <f t="shared" si="49"/>
        <v>10.140022161322692</v>
      </c>
      <c r="L50" s="44">
        <f t="shared" ref="L50" si="50">L47/L$29*1000</f>
        <v>10.076782090411919</v>
      </c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</row>
    <row r="51" spans="1:56" ht="14.4">
      <c r="A51" s="42"/>
      <c r="B51" s="40" t="s">
        <v>23</v>
      </c>
      <c r="C51" s="44"/>
      <c r="D51" s="44">
        <f>D48/D$29*1000</f>
        <v>5.6842132082120189</v>
      </c>
      <c r="E51" s="44">
        <f t="shared" ref="E51:K51" si="51">E48/E$29*1000</f>
        <v>4.6299466303847607</v>
      </c>
      <c r="F51" s="44">
        <f t="shared" si="51"/>
        <v>4.6922767722176815</v>
      </c>
      <c r="G51" s="44">
        <f t="shared" si="51"/>
        <v>4.4065590417718861</v>
      </c>
      <c r="H51" s="44">
        <f t="shared" si="51"/>
        <v>4.2849697687437995</v>
      </c>
      <c r="I51" s="44">
        <f t="shared" si="51"/>
        <v>3.9894703007110865</v>
      </c>
      <c r="J51" s="44">
        <f t="shared" si="51"/>
        <v>3.6570049638906021</v>
      </c>
      <c r="K51" s="44">
        <f t="shared" si="51"/>
        <v>3.5141460986677049</v>
      </c>
      <c r="L51" s="44">
        <f t="shared" ref="L51" si="52">L48/L$29*1000</f>
        <v>3.038025708681201</v>
      </c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</row>
    <row r="52" spans="1:56" ht="14.4"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</row>
    <row r="53" spans="1:56" ht="14.4"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</row>
    <row r="54" spans="1:56" ht="14.4"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</row>
    <row r="55" spans="1:56" ht="14.4"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</row>
    <row r="56" spans="1:56" ht="14.4"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</row>
    <row r="57" spans="1:56" ht="14.4"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9" workbookViewId="0">
      <selection activeCell="B1" sqref="B1"/>
    </sheetView>
  </sheetViews>
  <sheetFormatPr defaultRowHeight="12.6" customHeight="1"/>
  <cols>
    <col min="1" max="1" width="14.109375" customWidth="1"/>
    <col min="8" max="8" width="9" bestFit="1" customWidth="1"/>
    <col min="9" max="9" width="11" bestFit="1" customWidth="1"/>
    <col min="10" max="13" width="9" bestFit="1" customWidth="1"/>
  </cols>
  <sheetData>
    <row r="1" spans="1:14" ht="14.4">
      <c r="A1" s="3" t="s">
        <v>148</v>
      </c>
      <c r="B1" s="6"/>
    </row>
    <row r="2" spans="1:14"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>
        <v>2010</v>
      </c>
      <c r="M2">
        <v>2011</v>
      </c>
      <c r="N2">
        <v>2012</v>
      </c>
    </row>
    <row r="3" spans="1:14">
      <c r="A3" t="s">
        <v>13</v>
      </c>
      <c r="F3" t="e">
        <f>all!#REF!</f>
        <v>#REF!</v>
      </c>
      <c r="G3" t="e">
        <f>all!#REF!</f>
        <v>#REF!</v>
      </c>
      <c r="H3" t="e">
        <f>all!#REF!</f>
        <v>#REF!</v>
      </c>
      <c r="I3" s="18" t="e">
        <f>all!#REF!</f>
        <v>#REF!</v>
      </c>
      <c r="J3" t="e">
        <f>all!#REF!</f>
        <v>#REF!</v>
      </c>
      <c r="K3" t="e">
        <f>all!#REF!</f>
        <v>#REF!</v>
      </c>
      <c r="L3" t="e">
        <f>all!#REF!</f>
        <v>#REF!</v>
      </c>
      <c r="M3" t="e">
        <f>all!#REF!</f>
        <v>#REF!</v>
      </c>
      <c r="N3" t="e">
        <f>all!#REF!</f>
        <v>#REF!</v>
      </c>
    </row>
    <row r="4" spans="1:14">
      <c r="A4" t="s">
        <v>14</v>
      </c>
      <c r="C4" s="2"/>
      <c r="F4" t="e">
        <f>all!#REF!</f>
        <v>#REF!</v>
      </c>
      <c r="G4" t="e">
        <f>all!#REF!</f>
        <v>#REF!</v>
      </c>
      <c r="H4" t="e">
        <f>all!#REF!</f>
        <v>#REF!</v>
      </c>
      <c r="I4" s="18" t="e">
        <f>all!#REF!</f>
        <v>#REF!</v>
      </c>
      <c r="J4" t="e">
        <f>all!#REF!</f>
        <v>#REF!</v>
      </c>
      <c r="K4" t="e">
        <f>all!#REF!</f>
        <v>#REF!</v>
      </c>
      <c r="L4" t="e">
        <f>all!#REF!</f>
        <v>#REF!</v>
      </c>
      <c r="M4" t="e">
        <f>all!#REF!</f>
        <v>#REF!</v>
      </c>
    </row>
    <row r="5" spans="1:14">
      <c r="A5" t="s">
        <v>15</v>
      </c>
      <c r="C5" s="2"/>
      <c r="F5" t="e">
        <f>all!#REF!</f>
        <v>#REF!</v>
      </c>
      <c r="G5" t="e">
        <f>all!#REF!</f>
        <v>#REF!</v>
      </c>
      <c r="H5" t="e">
        <f>all!#REF!</f>
        <v>#REF!</v>
      </c>
      <c r="I5" s="18" t="e">
        <f>all!#REF!</f>
        <v>#REF!</v>
      </c>
      <c r="J5" t="e">
        <f>all!#REF!</f>
        <v>#REF!</v>
      </c>
      <c r="K5" t="e">
        <f>all!#REF!</f>
        <v>#REF!</v>
      </c>
      <c r="L5" t="e">
        <f>all!#REF!</f>
        <v>#REF!</v>
      </c>
      <c r="M5" t="e">
        <f>all!#REF!</f>
        <v>#REF!</v>
      </c>
    </row>
    <row r="6" spans="1:14">
      <c r="A6" t="s">
        <v>16</v>
      </c>
    </row>
    <row r="7" spans="1:14">
      <c r="A7" t="s">
        <v>17</v>
      </c>
      <c r="L7" t="e">
        <f>L6/L3*1000</f>
        <v>#REF!</v>
      </c>
      <c r="M7" t="e">
        <f t="shared" ref="M7:N7" si="0">M6/M3*1000</f>
        <v>#REF!</v>
      </c>
      <c r="N7" t="e">
        <f t="shared" si="0"/>
        <v>#REF!</v>
      </c>
    </row>
    <row r="25" spans="1:14">
      <c r="G25" t="s">
        <v>18</v>
      </c>
    </row>
    <row r="27" spans="1:14">
      <c r="F27">
        <v>2004</v>
      </c>
      <c r="G27">
        <v>2005</v>
      </c>
      <c r="H27">
        <v>2006</v>
      </c>
      <c r="I27">
        <v>2007</v>
      </c>
      <c r="J27">
        <v>2008</v>
      </c>
      <c r="K27">
        <v>2009</v>
      </c>
      <c r="L27">
        <v>2010</v>
      </c>
      <c r="M27">
        <v>2011</v>
      </c>
      <c r="N27">
        <v>2012</v>
      </c>
    </row>
    <row r="28" spans="1:14">
      <c r="A28" t="s">
        <v>19</v>
      </c>
      <c r="C28" s="2"/>
      <c r="F28" t="e">
        <f>all!#REF!</f>
        <v>#REF!</v>
      </c>
      <c r="G28" t="e">
        <f>all!#REF!</f>
        <v>#REF!</v>
      </c>
      <c r="H28" t="e">
        <f>all!#REF!</f>
        <v>#REF!</v>
      </c>
      <c r="I28" s="18" t="e">
        <f>all!#REF!</f>
        <v>#REF!</v>
      </c>
      <c r="J28" t="e">
        <f>all!#REF!</f>
        <v>#REF!</v>
      </c>
      <c r="K28" t="e">
        <f>all!#REF!</f>
        <v>#REF!</v>
      </c>
      <c r="L28" t="e">
        <f>all!#REF!</f>
        <v>#REF!</v>
      </c>
      <c r="M28" t="e">
        <f>all!#REF!</f>
        <v>#REF!</v>
      </c>
    </row>
    <row r="29" spans="1:14">
      <c r="A29" t="s">
        <v>20</v>
      </c>
      <c r="C29" s="2"/>
      <c r="F29" t="e">
        <f>all!#REF!</f>
        <v>#REF!</v>
      </c>
      <c r="G29" t="e">
        <f>all!#REF!</f>
        <v>#REF!</v>
      </c>
      <c r="H29" t="e">
        <f>all!#REF!</f>
        <v>#REF!</v>
      </c>
      <c r="I29" s="18" t="e">
        <f>all!#REF!</f>
        <v>#REF!</v>
      </c>
      <c r="J29" t="e">
        <f>all!#REF!</f>
        <v>#REF!</v>
      </c>
      <c r="K29" t="e">
        <f>all!#REF!</f>
        <v>#REF!</v>
      </c>
      <c r="L29" t="e">
        <f>all!#REF!</f>
        <v>#REF!</v>
      </c>
      <c r="M29" t="e">
        <f>all!#REF!</f>
        <v>#REF!</v>
      </c>
    </row>
    <row r="30" spans="1:14">
      <c r="A30" t="s">
        <v>21</v>
      </c>
      <c r="L30" t="e">
        <f>all!#REF!</f>
        <v>#REF!</v>
      </c>
      <c r="M30" t="e">
        <f>all!#REF!</f>
        <v>#REF!</v>
      </c>
      <c r="N30" t="e">
        <f>all!#REF!</f>
        <v>#REF!</v>
      </c>
    </row>
    <row r="31" spans="1:14">
      <c r="A31" t="s">
        <v>17</v>
      </c>
      <c r="L31" t="e">
        <f>L30/L3*1000</f>
        <v>#REF!</v>
      </c>
      <c r="M31" t="e">
        <f t="shared" ref="M31:N31" si="1">M30/M3*1000</f>
        <v>#REF!</v>
      </c>
      <c r="N31" t="e">
        <f t="shared" si="1"/>
        <v>#REF!</v>
      </c>
    </row>
    <row r="33" spans="1:14">
      <c r="F33">
        <v>2004</v>
      </c>
      <c r="G33">
        <v>2005</v>
      </c>
      <c r="H33">
        <v>2006</v>
      </c>
      <c r="I33">
        <v>2007</v>
      </c>
      <c r="J33">
        <v>2008</v>
      </c>
      <c r="K33">
        <v>2009</v>
      </c>
      <c r="L33">
        <v>2010</v>
      </c>
      <c r="M33">
        <v>2011</v>
      </c>
      <c r="N33">
        <v>2012</v>
      </c>
    </row>
    <row r="34" spans="1:14">
      <c r="A34" t="s">
        <v>22</v>
      </c>
      <c r="C34" s="2"/>
      <c r="F34" t="e">
        <f>(F28+F4)/F3*1000</f>
        <v>#REF!</v>
      </c>
      <c r="G34" t="e">
        <f t="shared" ref="G34" si="2">(G28+G4)/G3*1000</f>
        <v>#REF!</v>
      </c>
      <c r="H34" t="e">
        <f>(H28+H4)/H3*1000</f>
        <v>#REF!</v>
      </c>
      <c r="I34" s="18" t="e">
        <f>(I28+I4)/I3*1000</f>
        <v>#REF!</v>
      </c>
      <c r="J34" t="e">
        <f>(J28+J4)/J3*1000</f>
        <v>#REF!</v>
      </c>
      <c r="K34" t="e">
        <f>(K28+K4)/K3*1000</f>
        <v>#REF!</v>
      </c>
      <c r="L34" t="e">
        <f t="shared" ref="L34:M34" si="3">(L28+L4)/L3*1000</f>
        <v>#REF!</v>
      </c>
      <c r="M34" t="e">
        <f t="shared" si="3"/>
        <v>#REF!</v>
      </c>
    </row>
    <row r="35" spans="1:14">
      <c r="A35" t="s">
        <v>23</v>
      </c>
      <c r="C35" s="2"/>
      <c r="F35" t="e">
        <f>(F29+F5)/F3*1000</f>
        <v>#REF!</v>
      </c>
      <c r="G35" t="e">
        <f t="shared" ref="G35" si="4">(G29+G5)/G3*1000</f>
        <v>#REF!</v>
      </c>
      <c r="H35" t="e">
        <f>(H29+H5)/H3*1000</f>
        <v>#REF!</v>
      </c>
      <c r="I35" s="18" t="e">
        <f>(I29+I5)/I3*1000</f>
        <v>#REF!</v>
      </c>
      <c r="J35" t="e">
        <f>(J29+J5)/J3*1000</f>
        <v>#REF!</v>
      </c>
      <c r="K35" t="e">
        <f>(K29+K5)/K3*1000</f>
        <v>#REF!</v>
      </c>
      <c r="L35" t="e">
        <f t="shared" ref="L35:M35" si="5">(L29+L5)/L3*1000</f>
        <v>#REF!</v>
      </c>
      <c r="M35" t="e">
        <f t="shared" si="5"/>
        <v>#REF!</v>
      </c>
    </row>
    <row r="36" spans="1:14">
      <c r="A36" t="s">
        <v>24</v>
      </c>
      <c r="L36" t="e">
        <f t="shared" ref="L36:N36" si="6">L31+L70</f>
        <v>#REF!</v>
      </c>
      <c r="M36" t="e">
        <f t="shared" si="6"/>
        <v>#REF!</v>
      </c>
      <c r="N36" t="e">
        <f t="shared" si="6"/>
        <v>#REF!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C1" workbookViewId="0">
      <selection activeCell="B1" sqref="B1"/>
    </sheetView>
  </sheetViews>
  <sheetFormatPr defaultRowHeight="12.6" customHeight="1"/>
  <cols>
    <col min="1" max="1" width="14.109375" customWidth="1"/>
  </cols>
  <sheetData>
    <row r="1" spans="1:20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>
      <c r="A2" s="14"/>
      <c r="B2" s="14"/>
      <c r="C2" s="14"/>
      <c r="D2" s="14"/>
      <c r="E2" s="14"/>
      <c r="F2" s="14">
        <v>2004</v>
      </c>
      <c r="G2" s="14">
        <v>2005</v>
      </c>
      <c r="H2" s="14">
        <v>2006</v>
      </c>
      <c r="I2" s="14">
        <v>2007</v>
      </c>
      <c r="J2" s="14">
        <v>2008</v>
      </c>
      <c r="K2" s="14">
        <v>2009</v>
      </c>
      <c r="L2" s="14">
        <v>2010</v>
      </c>
      <c r="M2" s="14">
        <v>2011</v>
      </c>
      <c r="N2" s="14">
        <v>2012</v>
      </c>
      <c r="O2" s="14"/>
      <c r="P2" s="14"/>
      <c r="Q2" s="14"/>
      <c r="R2" s="14"/>
      <c r="S2" s="14"/>
      <c r="T2" s="14"/>
    </row>
    <row r="3" spans="1:20">
      <c r="A3" s="14" t="s">
        <v>13</v>
      </c>
      <c r="B3" s="1"/>
      <c r="C3" s="1"/>
      <c r="D3" s="1"/>
      <c r="E3" s="1"/>
      <c r="F3" s="1" t="e">
        <f>all!#REF!</f>
        <v>#REF!</v>
      </c>
      <c r="G3" s="1" t="e">
        <f>all!#REF!</f>
        <v>#REF!</v>
      </c>
      <c r="H3" s="1" t="e">
        <f>all!#REF!</f>
        <v>#REF!</v>
      </c>
      <c r="I3" s="1" t="e">
        <f>all!#REF!</f>
        <v>#REF!</v>
      </c>
      <c r="J3" s="1" t="e">
        <f>all!#REF!</f>
        <v>#REF!</v>
      </c>
      <c r="K3" s="1" t="e">
        <f>all!#REF!</f>
        <v>#REF!</v>
      </c>
      <c r="L3" s="1" t="e">
        <f>all!#REF!</f>
        <v>#REF!</v>
      </c>
      <c r="M3" s="1" t="e">
        <f>all!#REF!</f>
        <v>#REF!</v>
      </c>
      <c r="N3" s="1" t="e">
        <f>all!#REF!</f>
        <v>#REF!</v>
      </c>
      <c r="O3" s="14"/>
      <c r="P3" s="14"/>
      <c r="Q3" s="14"/>
      <c r="R3" s="14"/>
      <c r="S3" s="14"/>
      <c r="T3" s="14"/>
    </row>
    <row r="4" spans="1:20">
      <c r="A4" s="14" t="s">
        <v>14</v>
      </c>
      <c r="B4" s="14"/>
      <c r="C4" s="14"/>
      <c r="D4" s="14"/>
      <c r="E4" s="14"/>
      <c r="F4" s="14"/>
      <c r="G4" s="14" t="e">
        <f>all!#REF!</f>
        <v>#REF!</v>
      </c>
      <c r="H4" s="14" t="e">
        <f>all!#REF!</f>
        <v>#REF!</v>
      </c>
      <c r="I4" s="18" t="e">
        <f>all!#REF!</f>
        <v>#REF!</v>
      </c>
      <c r="J4" s="14" t="e">
        <f>all!#REF!</f>
        <v>#REF!</v>
      </c>
      <c r="K4" s="14" t="e">
        <f>all!#REF!</f>
        <v>#REF!</v>
      </c>
      <c r="L4" s="14" t="e">
        <f>all!#REF!</f>
        <v>#REF!</v>
      </c>
      <c r="M4" s="14" t="e">
        <f>all!#REF!</f>
        <v>#REF!</v>
      </c>
      <c r="N4" s="14"/>
      <c r="O4" s="14"/>
      <c r="P4" s="14"/>
      <c r="Q4" s="14"/>
      <c r="R4" s="14"/>
      <c r="S4" s="14"/>
      <c r="T4" s="14"/>
    </row>
    <row r="5" spans="1:20">
      <c r="A5" s="14" t="s">
        <v>15</v>
      </c>
      <c r="B5" s="14"/>
      <c r="C5" s="14"/>
      <c r="D5" s="14"/>
      <c r="E5" s="14"/>
      <c r="F5" s="14"/>
      <c r="G5" s="14" t="e">
        <f>all!#REF!</f>
        <v>#REF!</v>
      </c>
      <c r="H5" s="14" t="e">
        <f>all!#REF!</f>
        <v>#REF!</v>
      </c>
      <c r="I5" s="18" t="e">
        <f>all!#REF!</f>
        <v>#REF!</v>
      </c>
      <c r="J5" s="14" t="e">
        <f>all!#REF!</f>
        <v>#REF!</v>
      </c>
      <c r="K5" s="14" t="e">
        <f>all!#REF!</f>
        <v>#REF!</v>
      </c>
      <c r="L5" s="14" t="e">
        <f>all!#REF!</f>
        <v>#REF!</v>
      </c>
      <c r="M5" s="14" t="e">
        <f>all!#REF!</f>
        <v>#REF!</v>
      </c>
      <c r="N5" s="14"/>
      <c r="O5" s="14"/>
      <c r="P5" s="14"/>
      <c r="Q5" s="14"/>
      <c r="R5" s="14"/>
      <c r="S5" s="14"/>
      <c r="T5" s="14"/>
    </row>
    <row r="6" spans="1:20">
      <c r="A6" s="14" t="s">
        <v>16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>
      <c r="A7" s="14" t="s">
        <v>17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>
      <c r="A24" s="14"/>
      <c r="B24" s="14"/>
      <c r="C24" s="14"/>
      <c r="D24" s="14"/>
      <c r="E24" s="14"/>
      <c r="F24" s="14"/>
      <c r="G24" s="14"/>
      <c r="H24" s="14"/>
      <c r="I24" s="14"/>
      <c r="J24" s="14" t="s">
        <v>32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>
      <c r="A27" s="14"/>
      <c r="B27" s="14"/>
      <c r="C27" s="14"/>
      <c r="D27" s="14"/>
      <c r="E27" s="14"/>
      <c r="F27" s="14">
        <v>2004</v>
      </c>
      <c r="G27" s="14">
        <v>2005</v>
      </c>
      <c r="H27" s="14">
        <v>2006</v>
      </c>
      <c r="I27" s="14">
        <v>2007</v>
      </c>
      <c r="J27" s="14">
        <v>2008</v>
      </c>
      <c r="K27" s="14">
        <v>2009</v>
      </c>
      <c r="L27" s="14">
        <v>2010</v>
      </c>
      <c r="M27" s="14">
        <v>2011</v>
      </c>
      <c r="N27" s="14">
        <v>2012</v>
      </c>
      <c r="O27" s="14"/>
      <c r="P27" s="14"/>
      <c r="Q27" s="14"/>
      <c r="R27" s="14"/>
      <c r="S27" s="14"/>
      <c r="T27" s="14"/>
    </row>
    <row r="28" spans="1:20">
      <c r="A28" s="14" t="s">
        <v>19</v>
      </c>
      <c r="B28" s="14"/>
      <c r="C28" s="14"/>
      <c r="D28" s="14"/>
      <c r="E28" s="14"/>
      <c r="F28" s="14"/>
      <c r="G28" s="14" t="e">
        <f>all!#REF!</f>
        <v>#REF!</v>
      </c>
      <c r="H28" s="14" t="e">
        <f>all!#REF!</f>
        <v>#REF!</v>
      </c>
      <c r="I28" s="18" t="e">
        <f>all!#REF!</f>
        <v>#REF!</v>
      </c>
      <c r="J28" s="14" t="e">
        <f>all!#REF!</f>
        <v>#REF!</v>
      </c>
      <c r="K28" s="14" t="e">
        <f>all!#REF!</f>
        <v>#REF!</v>
      </c>
      <c r="L28" s="14" t="e">
        <f>all!#REF!</f>
        <v>#REF!</v>
      </c>
      <c r="M28" s="14" t="e">
        <f>all!#REF!</f>
        <v>#REF!</v>
      </c>
      <c r="N28" s="14"/>
      <c r="O28" s="14"/>
      <c r="P28" s="14"/>
      <c r="Q28" s="14"/>
      <c r="R28" s="14"/>
      <c r="S28" s="14"/>
      <c r="T28" s="14"/>
    </row>
    <row r="29" spans="1:20">
      <c r="A29" s="14" t="s">
        <v>20</v>
      </c>
      <c r="B29" s="14"/>
      <c r="C29" s="14"/>
      <c r="D29" s="14"/>
      <c r="E29" s="14"/>
      <c r="F29" s="14"/>
      <c r="G29" s="14" t="e">
        <f>all!#REF!</f>
        <v>#REF!</v>
      </c>
      <c r="H29" s="14" t="e">
        <f>all!#REF!</f>
        <v>#REF!</v>
      </c>
      <c r="I29" s="18" t="e">
        <f>all!#REF!</f>
        <v>#REF!</v>
      </c>
      <c r="J29" s="14" t="e">
        <f>all!#REF!</f>
        <v>#REF!</v>
      </c>
      <c r="K29" s="14" t="e">
        <f>all!#REF!</f>
        <v>#REF!</v>
      </c>
      <c r="L29" s="14" t="e">
        <f>all!#REF!</f>
        <v>#REF!</v>
      </c>
      <c r="M29" s="14" t="e">
        <f>all!#REF!</f>
        <v>#REF!</v>
      </c>
      <c r="N29" s="14"/>
      <c r="O29" s="14"/>
      <c r="P29" s="14"/>
      <c r="Q29" s="14"/>
      <c r="R29" s="14"/>
      <c r="S29" s="14"/>
      <c r="T29" s="14"/>
    </row>
    <row r="30" spans="1:20">
      <c r="A30" s="14" t="s">
        <v>21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>
      <c r="A31" s="14" t="s">
        <v>17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>
      <c r="A33" s="14"/>
      <c r="B33" s="14"/>
      <c r="C33" s="14"/>
      <c r="D33" s="14"/>
      <c r="E33" s="14"/>
      <c r="F33" s="14">
        <v>2004</v>
      </c>
      <c r="G33" s="14">
        <v>2005</v>
      </c>
      <c r="H33" s="14">
        <v>2006</v>
      </c>
      <c r="I33" s="14">
        <v>2007</v>
      </c>
      <c r="J33" s="14">
        <v>2008</v>
      </c>
      <c r="K33" s="14">
        <v>2009</v>
      </c>
      <c r="L33" s="14">
        <v>2010</v>
      </c>
      <c r="M33" s="14">
        <v>2011</v>
      </c>
      <c r="N33" s="14">
        <v>2012</v>
      </c>
      <c r="O33" s="14"/>
      <c r="P33" s="14"/>
      <c r="Q33" s="14"/>
      <c r="R33" s="14"/>
      <c r="S33" s="14"/>
      <c r="T33" s="14"/>
    </row>
    <row r="34" spans="1:20">
      <c r="A34" s="14" t="s">
        <v>22</v>
      </c>
      <c r="B34" s="14"/>
      <c r="C34" s="14"/>
      <c r="D34" s="14"/>
      <c r="E34" s="14"/>
      <c r="F34" s="14"/>
      <c r="G34" s="14" t="e">
        <f t="shared" ref="G34:M34" si="0">(G28+G4)/G3*1000</f>
        <v>#REF!</v>
      </c>
      <c r="H34" s="14" t="e">
        <f t="shared" si="0"/>
        <v>#REF!</v>
      </c>
      <c r="I34" s="18" t="e">
        <f t="shared" ref="I34" si="1">(I28+I4)/I3*1000</f>
        <v>#REF!</v>
      </c>
      <c r="J34" s="14" t="e">
        <f t="shared" si="0"/>
        <v>#REF!</v>
      </c>
      <c r="K34" s="14" t="e">
        <f t="shared" si="0"/>
        <v>#REF!</v>
      </c>
      <c r="L34" s="14" t="e">
        <f t="shared" si="0"/>
        <v>#REF!</v>
      </c>
      <c r="M34" s="14" t="e">
        <f t="shared" si="0"/>
        <v>#REF!</v>
      </c>
      <c r="N34" s="14"/>
      <c r="O34" s="14"/>
      <c r="P34" s="14"/>
      <c r="Q34" s="14"/>
      <c r="R34" s="14"/>
      <c r="S34" s="14"/>
      <c r="T34" s="14"/>
    </row>
    <row r="35" spans="1:20">
      <c r="A35" s="14" t="s">
        <v>23</v>
      </c>
      <c r="B35" s="14"/>
      <c r="C35" s="14"/>
      <c r="D35" s="14"/>
      <c r="E35" s="14"/>
      <c r="F35" s="14"/>
      <c r="G35" s="14" t="e">
        <f t="shared" ref="G35:M35" si="2">(G29+G5)/G3*1000</f>
        <v>#REF!</v>
      </c>
      <c r="H35" s="14" t="e">
        <f t="shared" si="2"/>
        <v>#REF!</v>
      </c>
      <c r="I35" s="18" t="e">
        <f t="shared" ref="I35" si="3">(I29+I5)/I3*1000</f>
        <v>#REF!</v>
      </c>
      <c r="J35" s="14" t="e">
        <f t="shared" si="2"/>
        <v>#REF!</v>
      </c>
      <c r="K35" s="14" t="e">
        <f t="shared" si="2"/>
        <v>#REF!</v>
      </c>
      <c r="L35" s="14" t="e">
        <f t="shared" si="2"/>
        <v>#REF!</v>
      </c>
      <c r="M35" s="14" t="e">
        <f t="shared" si="2"/>
        <v>#REF!</v>
      </c>
      <c r="N35" s="14"/>
      <c r="O35" s="14"/>
      <c r="P35" s="14"/>
      <c r="Q35" s="14"/>
      <c r="R35" s="14"/>
      <c r="S35" s="14"/>
      <c r="T35" s="14"/>
    </row>
    <row r="36" spans="1:20">
      <c r="A36" s="14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>
        <f>K31+K70</f>
        <v>0</v>
      </c>
      <c r="L36" s="14">
        <f t="shared" ref="L36:N36" si="4">L31+L70</f>
        <v>0</v>
      </c>
      <c r="M36" s="14">
        <f t="shared" si="4"/>
        <v>0</v>
      </c>
      <c r="N36" s="14">
        <f t="shared" si="4"/>
        <v>0</v>
      </c>
      <c r="O36" s="14"/>
      <c r="P36" s="14"/>
      <c r="Q36" s="14"/>
      <c r="R36" s="14"/>
      <c r="S36" s="14"/>
      <c r="T36" s="14"/>
    </row>
    <row r="37" spans="1:20" ht="14.4">
      <c r="A37" s="14" t="s">
        <v>31</v>
      </c>
      <c r="B37" s="14"/>
      <c r="C37" s="14"/>
      <c r="D37" s="14"/>
      <c r="E37" s="14"/>
      <c r="F37" s="14"/>
      <c r="G37" s="14"/>
      <c r="H37" s="14"/>
      <c r="I37" s="14"/>
      <c r="J37" s="14"/>
      <c r="K37" s="16">
        <v>2.3801549578129122</v>
      </c>
      <c r="L37" s="16">
        <v>2.4618215861272521</v>
      </c>
      <c r="M37" s="16">
        <v>2.0578851683191361</v>
      </c>
      <c r="N37" s="16">
        <v>1.6415170624643871</v>
      </c>
      <c r="O37" s="14"/>
      <c r="P37" s="14"/>
      <c r="Q37" s="14"/>
      <c r="R37" s="14"/>
      <c r="S37" s="14"/>
      <c r="T37" s="14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B1" sqref="B1"/>
    </sheetView>
  </sheetViews>
  <sheetFormatPr defaultRowHeight="12.6" customHeight="1"/>
  <cols>
    <col min="1" max="1" width="14.109375" customWidth="1"/>
  </cols>
  <sheetData>
    <row r="1" spans="1:15" ht="14.4">
      <c r="A1" s="3" t="s">
        <v>148</v>
      </c>
      <c r="B1" s="12"/>
      <c r="C1" s="12"/>
      <c r="D1" s="12"/>
      <c r="E1" s="11"/>
      <c r="F1" s="13" t="s">
        <v>2</v>
      </c>
      <c r="G1" s="9"/>
      <c r="H1" s="9"/>
      <c r="I1" s="9"/>
      <c r="J1" s="9"/>
      <c r="K1" s="9"/>
      <c r="L1" s="9"/>
      <c r="M1" s="9"/>
      <c r="N1" s="9"/>
      <c r="O1" s="9"/>
    </row>
    <row r="2" spans="1:15">
      <c r="A2" s="10"/>
      <c r="B2" s="10"/>
      <c r="C2" s="10"/>
      <c r="D2" s="10"/>
      <c r="E2" s="10"/>
      <c r="F2" s="10">
        <v>2004</v>
      </c>
      <c r="G2" s="10">
        <v>2005</v>
      </c>
      <c r="H2" s="10">
        <v>2006</v>
      </c>
      <c r="I2" s="10">
        <v>2007</v>
      </c>
      <c r="J2" s="10">
        <v>2008</v>
      </c>
      <c r="K2" s="10">
        <v>2009</v>
      </c>
      <c r="L2" s="10">
        <v>2010</v>
      </c>
      <c r="M2" s="10">
        <v>2011</v>
      </c>
      <c r="N2" s="10">
        <v>2012</v>
      </c>
      <c r="O2" s="10"/>
    </row>
    <row r="3" spans="1:15">
      <c r="A3" s="10" t="s">
        <v>13</v>
      </c>
      <c r="B3" s="1"/>
      <c r="C3" s="1"/>
      <c r="D3" s="1"/>
      <c r="E3" s="1"/>
      <c r="F3" s="1" t="e">
        <f>all!#REF!</f>
        <v>#REF!</v>
      </c>
      <c r="G3" s="1" t="e">
        <f>all!#REF!</f>
        <v>#REF!</v>
      </c>
      <c r="H3" s="1" t="e">
        <f>all!#REF!</f>
        <v>#REF!</v>
      </c>
      <c r="I3" s="1" t="e">
        <f>all!#REF!</f>
        <v>#REF!</v>
      </c>
      <c r="J3" s="1" t="e">
        <f>all!#REF!</f>
        <v>#REF!</v>
      </c>
      <c r="K3" s="1" t="e">
        <f>all!#REF!</f>
        <v>#REF!</v>
      </c>
      <c r="L3" s="1" t="e">
        <f>all!#REF!</f>
        <v>#REF!</v>
      </c>
      <c r="M3" s="1" t="e">
        <f>all!#REF!</f>
        <v>#REF!</v>
      </c>
      <c r="N3" s="1" t="e">
        <f>all!#REF!</f>
        <v>#REF!</v>
      </c>
      <c r="O3" s="10"/>
    </row>
    <row r="4" spans="1:15">
      <c r="A4" s="10" t="s">
        <v>14</v>
      </c>
      <c r="B4" s="10"/>
      <c r="C4" s="10"/>
      <c r="D4" s="10"/>
      <c r="E4" s="10"/>
      <c r="F4" s="10" t="e">
        <f>all!#REF!</f>
        <v>#REF!</v>
      </c>
      <c r="G4" s="10" t="e">
        <f>all!#REF!</f>
        <v>#REF!</v>
      </c>
      <c r="H4" s="10" t="e">
        <f>all!#REF!</f>
        <v>#REF!</v>
      </c>
      <c r="I4" s="18" t="e">
        <f>all!#REF!</f>
        <v>#REF!</v>
      </c>
      <c r="J4" s="10" t="e">
        <f>all!#REF!</f>
        <v>#REF!</v>
      </c>
      <c r="K4" s="10" t="e">
        <f>all!#REF!</f>
        <v>#REF!</v>
      </c>
      <c r="L4" s="10" t="e">
        <f>all!#REF!</f>
        <v>#REF!</v>
      </c>
      <c r="M4" s="10" t="e">
        <f>all!#REF!</f>
        <v>#REF!</v>
      </c>
      <c r="N4" s="10"/>
      <c r="O4" s="10"/>
    </row>
    <row r="5" spans="1:15">
      <c r="A5" s="10" t="s">
        <v>15</v>
      </c>
      <c r="B5" s="10"/>
      <c r="C5" s="10"/>
      <c r="D5" s="10"/>
      <c r="E5" s="10"/>
      <c r="F5" s="10" t="e">
        <f>all!#REF!</f>
        <v>#REF!</v>
      </c>
      <c r="G5" s="10" t="e">
        <f>all!#REF!</f>
        <v>#REF!</v>
      </c>
      <c r="H5" s="10" t="e">
        <f>all!#REF!</f>
        <v>#REF!</v>
      </c>
      <c r="I5" s="18" t="e">
        <f>all!#REF!</f>
        <v>#REF!</v>
      </c>
      <c r="J5" s="10" t="e">
        <f>all!#REF!</f>
        <v>#REF!</v>
      </c>
      <c r="K5" s="10" t="e">
        <f>all!#REF!</f>
        <v>#REF!</v>
      </c>
      <c r="L5" s="10" t="e">
        <f>all!#REF!</f>
        <v>#REF!</v>
      </c>
      <c r="M5" s="10" t="e">
        <f>all!#REF!</f>
        <v>#REF!</v>
      </c>
      <c r="N5" s="10"/>
      <c r="O5" s="10"/>
    </row>
    <row r="6" spans="1:15">
      <c r="A6" s="10" t="s">
        <v>16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4"/>
      <c r="M6" s="4"/>
      <c r="N6" s="4"/>
      <c r="O6" s="10"/>
    </row>
    <row r="7" spans="1:15">
      <c r="A7" s="10" t="s">
        <v>17</v>
      </c>
      <c r="B7" s="10"/>
      <c r="C7" s="10"/>
      <c r="D7" s="10"/>
      <c r="E7" s="10"/>
      <c r="F7" s="10" t="e">
        <f t="shared" ref="F7:J7" si="0">F6/F$3*1000</f>
        <v>#REF!</v>
      </c>
      <c r="G7" s="10" t="e">
        <f t="shared" si="0"/>
        <v>#REF!</v>
      </c>
      <c r="H7" s="10" t="e">
        <f t="shared" si="0"/>
        <v>#REF!</v>
      </c>
      <c r="I7" s="10" t="e">
        <f t="shared" si="0"/>
        <v>#REF!</v>
      </c>
      <c r="J7" s="10" t="e">
        <f t="shared" si="0"/>
        <v>#REF!</v>
      </c>
      <c r="K7" s="10"/>
      <c r="L7" s="10"/>
      <c r="M7" s="10"/>
      <c r="N7" s="10"/>
      <c r="O7" s="1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>
      <c r="A21" s="10"/>
      <c r="B21" s="10"/>
      <c r="C21" s="10"/>
      <c r="D21" s="10"/>
      <c r="E21" s="10"/>
      <c r="F21" s="10"/>
      <c r="G21" s="10" t="s">
        <v>18</v>
      </c>
      <c r="H21" s="10"/>
      <c r="I21" s="10"/>
      <c r="J21" s="10"/>
      <c r="K21" s="10"/>
      <c r="L21" s="10"/>
      <c r="M21" s="10"/>
      <c r="N21" s="10"/>
      <c r="O21" s="10"/>
    </row>
    <row r="22" spans="1: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>
      <c r="A23" s="10"/>
      <c r="B23" s="10"/>
      <c r="C23" s="10"/>
      <c r="D23" s="10"/>
      <c r="E23" s="10"/>
      <c r="F23" s="10">
        <v>2004</v>
      </c>
      <c r="G23" s="10">
        <v>2005</v>
      </c>
      <c r="H23" s="10">
        <v>2006</v>
      </c>
      <c r="I23" s="10">
        <v>2007</v>
      </c>
      <c r="J23" s="10">
        <v>2008</v>
      </c>
      <c r="K23" s="10">
        <v>2009</v>
      </c>
      <c r="L23" s="10">
        <v>2010</v>
      </c>
      <c r="M23" s="10">
        <v>2011</v>
      </c>
      <c r="N23" s="10">
        <v>2012</v>
      </c>
      <c r="O23" s="10"/>
    </row>
    <row r="24" spans="1:15">
      <c r="A24" s="10" t="s">
        <v>19</v>
      </c>
      <c r="B24" s="10"/>
      <c r="C24" s="10"/>
      <c r="D24" s="10"/>
      <c r="E24" s="10"/>
      <c r="F24" s="10" t="e">
        <f>all!#REF!</f>
        <v>#REF!</v>
      </c>
      <c r="G24" s="10" t="e">
        <f>all!#REF!</f>
        <v>#REF!</v>
      </c>
      <c r="H24" s="10" t="e">
        <f>all!#REF!</f>
        <v>#REF!</v>
      </c>
      <c r="I24" s="10" t="e">
        <f>all!#REF!</f>
        <v>#REF!</v>
      </c>
      <c r="J24" s="10" t="e">
        <f>all!#REF!</f>
        <v>#REF!</v>
      </c>
      <c r="K24" s="10" t="e">
        <f>all!#REF!</f>
        <v>#REF!</v>
      </c>
      <c r="L24" s="10" t="e">
        <f>all!#REF!</f>
        <v>#REF!</v>
      </c>
      <c r="M24" s="10" t="e">
        <f>all!#REF!</f>
        <v>#REF!</v>
      </c>
      <c r="N24" s="10"/>
      <c r="O24" s="10"/>
    </row>
    <row r="25" spans="1:15">
      <c r="A25" s="10" t="s">
        <v>20</v>
      </c>
      <c r="B25" s="10"/>
      <c r="C25" s="10"/>
      <c r="D25" s="10"/>
      <c r="E25" s="10"/>
      <c r="F25" s="10" t="e">
        <f>all!#REF!</f>
        <v>#REF!</v>
      </c>
      <c r="G25" s="10" t="e">
        <f>all!#REF!</f>
        <v>#REF!</v>
      </c>
      <c r="H25" s="10" t="e">
        <f>all!#REF!</f>
        <v>#REF!</v>
      </c>
      <c r="I25" s="10" t="e">
        <f>all!#REF!</f>
        <v>#REF!</v>
      </c>
      <c r="J25" s="10" t="e">
        <f>all!#REF!</f>
        <v>#REF!</v>
      </c>
      <c r="K25" s="10" t="e">
        <f>all!#REF!</f>
        <v>#REF!</v>
      </c>
      <c r="L25" s="10" t="e">
        <f>all!#REF!</f>
        <v>#REF!</v>
      </c>
      <c r="M25" s="10" t="e">
        <f>all!#REF!</f>
        <v>#REF!</v>
      </c>
      <c r="N25" s="10"/>
      <c r="O25" s="10"/>
    </row>
    <row r="26" spans="1:15">
      <c r="A26" s="10" t="s">
        <v>21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4"/>
      <c r="M26" s="4"/>
      <c r="N26" s="4"/>
      <c r="O26" s="10"/>
    </row>
    <row r="27" spans="1:15">
      <c r="A27" s="10" t="s">
        <v>17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13.2">
      <c r="A28" s="3">
        <f>all!BQ1</f>
        <v>0</v>
      </c>
      <c r="B28" s="3"/>
      <c r="C28" s="7"/>
      <c r="D28" s="7"/>
      <c r="E28" s="7"/>
      <c r="F28" s="7" t="e">
        <f>all!#REF!</f>
        <v>#REF!</v>
      </c>
      <c r="G28" s="7" t="e">
        <f>all!#REF!</f>
        <v>#REF!</v>
      </c>
      <c r="H28" s="7" t="e">
        <f>all!#REF!</f>
        <v>#REF!</v>
      </c>
      <c r="I28" s="7" t="e">
        <f>all!#REF!</f>
        <v>#REF!</v>
      </c>
      <c r="J28" s="7" t="e">
        <f>all!#REF!</f>
        <v>#REF!</v>
      </c>
      <c r="K28" s="7" t="e">
        <f>all!#REF!</f>
        <v>#REF!</v>
      </c>
      <c r="L28" s="7" t="e">
        <f>all!#REF!</f>
        <v>#REF!</v>
      </c>
      <c r="M28" s="7" t="e">
        <f>all!#REF!</f>
        <v>#REF!</v>
      </c>
      <c r="N28" s="3"/>
      <c r="O28" s="3"/>
    </row>
    <row r="29" spans="1:15">
      <c r="A29" s="10"/>
      <c r="B29" s="10"/>
      <c r="C29" s="10"/>
      <c r="D29" s="10"/>
      <c r="E29" s="10"/>
      <c r="F29" s="10">
        <v>2004</v>
      </c>
      <c r="G29" s="10">
        <v>2005</v>
      </c>
      <c r="H29" s="10">
        <v>2006</v>
      </c>
      <c r="I29" s="18">
        <v>2006</v>
      </c>
      <c r="J29" s="10">
        <v>2008</v>
      </c>
      <c r="K29" s="10">
        <v>2009</v>
      </c>
      <c r="L29" s="10">
        <v>2010</v>
      </c>
      <c r="M29" s="10">
        <v>2011</v>
      </c>
      <c r="N29" s="10">
        <v>2012</v>
      </c>
      <c r="O29" s="10"/>
    </row>
    <row r="30" spans="1:15">
      <c r="A30" s="10" t="s">
        <v>22</v>
      </c>
      <c r="B30" s="10"/>
      <c r="C30" s="10"/>
      <c r="D30" s="10"/>
      <c r="E30" s="10"/>
      <c r="F30" s="10" t="e">
        <f t="shared" ref="F30:K30" si="1">(F24+F4)/F3*1000</f>
        <v>#REF!</v>
      </c>
      <c r="G30" s="10" t="e">
        <f t="shared" si="1"/>
        <v>#REF!</v>
      </c>
      <c r="H30" s="10" t="e">
        <f t="shared" si="1"/>
        <v>#REF!</v>
      </c>
      <c r="I30" s="10" t="e">
        <f t="shared" si="1"/>
        <v>#REF!</v>
      </c>
      <c r="J30" s="10" t="e">
        <f t="shared" si="1"/>
        <v>#REF!</v>
      </c>
      <c r="K30" s="10" t="e">
        <f t="shared" si="1"/>
        <v>#REF!</v>
      </c>
      <c r="L30" s="10" t="e">
        <f>(L24+L4)/L3*1000</f>
        <v>#REF!</v>
      </c>
      <c r="M30" s="10" t="e">
        <f>(M24+M4)/M3*1000</f>
        <v>#REF!</v>
      </c>
      <c r="N30" s="10"/>
      <c r="O30" s="10"/>
    </row>
    <row r="31" spans="1:15">
      <c r="A31" s="10" t="s">
        <v>23</v>
      </c>
      <c r="B31" s="10"/>
      <c r="C31" s="10"/>
      <c r="D31" s="10"/>
      <c r="E31" s="10"/>
      <c r="F31" s="10" t="e">
        <f t="shared" ref="F31:K31" si="2">(F25+F5)/F3*1000</f>
        <v>#REF!</v>
      </c>
      <c r="G31" s="10" t="e">
        <f t="shared" si="2"/>
        <v>#REF!</v>
      </c>
      <c r="H31" s="10" t="e">
        <f t="shared" si="2"/>
        <v>#REF!</v>
      </c>
      <c r="I31" s="10" t="e">
        <f t="shared" si="2"/>
        <v>#REF!</v>
      </c>
      <c r="J31" s="10" t="e">
        <f t="shared" si="2"/>
        <v>#REF!</v>
      </c>
      <c r="K31" s="10" t="e">
        <f t="shared" si="2"/>
        <v>#REF!</v>
      </c>
      <c r="L31" s="10" t="e">
        <f>(L25+L5)/L3*1000</f>
        <v>#REF!</v>
      </c>
      <c r="M31" s="10" t="e">
        <f>(M25+M5)/M3*1000</f>
        <v>#REF!</v>
      </c>
      <c r="N31" s="10"/>
      <c r="O31" s="10"/>
    </row>
    <row r="32" spans="1:15">
      <c r="A32" s="10" t="s">
        <v>24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5" t="e">
        <f t="shared" ref="L32:N32" si="3">(L26+L6)/L3*1000</f>
        <v>#REF!</v>
      </c>
      <c r="M32" s="5" t="e">
        <f t="shared" si="3"/>
        <v>#REF!</v>
      </c>
      <c r="N32" s="5" t="e">
        <f t="shared" si="3"/>
        <v>#REF!</v>
      </c>
      <c r="O32" s="10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B1" sqref="B1"/>
    </sheetView>
  </sheetViews>
  <sheetFormatPr defaultRowHeight="12.6" customHeight="1"/>
  <cols>
    <col min="1" max="1" width="14.109375" customWidth="1"/>
  </cols>
  <sheetData>
    <row r="1" spans="1:15" ht="14.4">
      <c r="A1" s="3" t="s">
        <v>148</v>
      </c>
      <c r="B1" s="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/>
      <c r="B2" s="2">
        <v>2000</v>
      </c>
      <c r="C2" s="2">
        <v>2001</v>
      </c>
      <c r="D2" s="2">
        <v>2002</v>
      </c>
      <c r="E2" s="2">
        <v>2003</v>
      </c>
      <c r="F2" s="2">
        <v>2004</v>
      </c>
      <c r="G2" s="2">
        <v>2005</v>
      </c>
      <c r="H2" s="2">
        <v>2006</v>
      </c>
      <c r="I2" s="2">
        <v>2007</v>
      </c>
      <c r="J2" s="2">
        <v>2008</v>
      </c>
      <c r="K2" s="2">
        <v>2009</v>
      </c>
      <c r="L2" s="2">
        <v>2010</v>
      </c>
      <c r="M2" s="2">
        <v>2011</v>
      </c>
      <c r="N2" s="2">
        <v>2012</v>
      </c>
      <c r="O2" s="2"/>
    </row>
    <row r="3" spans="1:15">
      <c r="A3" s="2" t="s">
        <v>13</v>
      </c>
      <c r="B3" s="2" t="e">
        <f>all!#REF!</f>
        <v>#REF!</v>
      </c>
      <c r="C3" s="2" t="e">
        <f>all!#REF!</f>
        <v>#REF!</v>
      </c>
      <c r="D3" s="2" t="e">
        <f>all!#REF!</f>
        <v>#REF!</v>
      </c>
      <c r="E3" s="2" t="e">
        <f>all!#REF!</f>
        <v>#REF!</v>
      </c>
      <c r="F3" s="2" t="e">
        <f>all!#REF!</f>
        <v>#REF!</v>
      </c>
      <c r="G3" s="2" t="e">
        <f>all!#REF!</f>
        <v>#REF!</v>
      </c>
      <c r="H3" s="2" t="e">
        <f>all!#REF!</f>
        <v>#REF!</v>
      </c>
      <c r="I3" s="2" t="e">
        <f>all!#REF!</f>
        <v>#REF!</v>
      </c>
      <c r="J3" s="2" t="e">
        <f>all!#REF!</f>
        <v>#REF!</v>
      </c>
      <c r="K3" s="2" t="e">
        <f>all!#REF!</f>
        <v>#REF!</v>
      </c>
      <c r="L3" s="2" t="e">
        <f>all!#REF!</f>
        <v>#REF!</v>
      </c>
      <c r="M3" s="2" t="e">
        <f>all!#REF!</f>
        <v>#REF!</v>
      </c>
      <c r="N3" s="2" t="e">
        <f>all!#REF!</f>
        <v>#REF!</v>
      </c>
      <c r="O3" s="2"/>
    </row>
    <row r="4" spans="1:15">
      <c r="A4" s="2" t="s">
        <v>14</v>
      </c>
      <c r="B4" s="2"/>
      <c r="C4" s="2" t="e">
        <f>all!#REF!</f>
        <v>#REF!</v>
      </c>
      <c r="D4" s="2" t="e">
        <f>all!#REF!</f>
        <v>#REF!</v>
      </c>
      <c r="E4" s="2" t="e">
        <f>all!#REF!</f>
        <v>#REF!</v>
      </c>
      <c r="F4" s="2" t="e">
        <f>all!#REF!</f>
        <v>#REF!</v>
      </c>
      <c r="G4" s="2" t="e">
        <f>all!#REF!</f>
        <v>#REF!</v>
      </c>
      <c r="H4" s="2" t="e">
        <f>all!#REF!</f>
        <v>#REF!</v>
      </c>
      <c r="I4" s="2" t="e">
        <f>all!#REF!</f>
        <v>#REF!</v>
      </c>
      <c r="J4" s="2" t="e">
        <f>all!#REF!</f>
        <v>#REF!</v>
      </c>
      <c r="K4" s="2" t="e">
        <f>all!#REF!</f>
        <v>#REF!</v>
      </c>
      <c r="L4" s="2" t="e">
        <f>all!#REF!</f>
        <v>#REF!</v>
      </c>
      <c r="M4" s="2" t="e">
        <f>all!#REF!</f>
        <v>#REF!</v>
      </c>
      <c r="N4" s="2"/>
      <c r="O4" s="2"/>
    </row>
    <row r="5" spans="1:15">
      <c r="A5" s="2" t="s">
        <v>15</v>
      </c>
      <c r="B5" s="2"/>
      <c r="C5" s="2" t="e">
        <f>all!#REF!</f>
        <v>#REF!</v>
      </c>
      <c r="D5" s="2" t="e">
        <f>all!#REF!</f>
        <v>#REF!</v>
      </c>
      <c r="E5" s="2" t="e">
        <f>all!#REF!</f>
        <v>#REF!</v>
      </c>
      <c r="F5" s="2" t="e">
        <f>all!#REF!</f>
        <v>#REF!</v>
      </c>
      <c r="G5" s="2" t="e">
        <f>all!#REF!</f>
        <v>#REF!</v>
      </c>
      <c r="H5" s="2" t="e">
        <f>all!#REF!</f>
        <v>#REF!</v>
      </c>
      <c r="I5" s="2" t="e">
        <f>all!#REF!</f>
        <v>#REF!</v>
      </c>
      <c r="J5" s="2" t="e">
        <f>all!#REF!</f>
        <v>#REF!</v>
      </c>
      <c r="K5" s="2" t="e">
        <f>all!#REF!</f>
        <v>#REF!</v>
      </c>
      <c r="L5" s="2" t="e">
        <f>all!#REF!</f>
        <v>#REF!</v>
      </c>
      <c r="M5" s="2" t="e">
        <f>all!#REF!</f>
        <v>#REF!</v>
      </c>
      <c r="N5" s="2"/>
      <c r="O5" s="2"/>
    </row>
    <row r="6" spans="1:15">
      <c r="A6" s="2" t="s">
        <v>16</v>
      </c>
      <c r="B6" s="2"/>
      <c r="C6" s="2"/>
      <c r="D6" s="2"/>
      <c r="E6" s="2"/>
      <c r="F6" s="2"/>
      <c r="G6" s="2"/>
      <c r="H6" s="2"/>
      <c r="I6" s="2"/>
      <c r="J6" s="2"/>
      <c r="K6" s="2"/>
      <c r="L6" s="4" t="e">
        <f>all!#REF!</f>
        <v>#REF!</v>
      </c>
      <c r="M6" s="4" t="e">
        <f>all!#REF!</f>
        <v>#REF!</v>
      </c>
      <c r="N6" s="4" t="e">
        <f>all!#REF!</f>
        <v>#REF!</v>
      </c>
      <c r="O6" s="2"/>
    </row>
    <row r="7" spans="1:15">
      <c r="A7" s="2" t="s">
        <v>17</v>
      </c>
      <c r="B7" s="2"/>
      <c r="C7" s="2" t="e">
        <f>C6/C$3*1000</f>
        <v>#REF!</v>
      </c>
      <c r="D7" s="2" t="e">
        <f t="shared" ref="D7:J7" si="0">D6/D$3*1000</f>
        <v>#REF!</v>
      </c>
      <c r="E7" s="2" t="e">
        <f t="shared" si="0"/>
        <v>#REF!</v>
      </c>
      <c r="F7" s="2" t="e">
        <f t="shared" si="0"/>
        <v>#REF!</v>
      </c>
      <c r="G7" s="2" t="e">
        <f t="shared" si="0"/>
        <v>#REF!</v>
      </c>
      <c r="H7" s="2" t="e">
        <f t="shared" si="0"/>
        <v>#REF!</v>
      </c>
      <c r="I7" s="2" t="e">
        <f t="shared" si="0"/>
        <v>#REF!</v>
      </c>
      <c r="J7" s="2" t="e">
        <f t="shared" si="0"/>
        <v>#REF!</v>
      </c>
      <c r="K7" s="2"/>
      <c r="L7" s="2"/>
      <c r="M7" s="2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2"/>
      <c r="B21" s="2"/>
      <c r="C21" s="2"/>
      <c r="D21" s="2"/>
      <c r="E21" s="2"/>
      <c r="F21" s="2"/>
      <c r="G21" s="2" t="s">
        <v>18</v>
      </c>
      <c r="H21" s="2"/>
      <c r="I21" s="2"/>
      <c r="J21" s="2"/>
      <c r="K21" s="2"/>
      <c r="L21" s="2"/>
      <c r="M21" s="2"/>
      <c r="N21" s="2"/>
      <c r="O21" s="2"/>
    </row>
    <row r="22" spans="1: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2"/>
      <c r="B23" s="2">
        <v>2000</v>
      </c>
      <c r="C23" s="2">
        <v>2001</v>
      </c>
      <c r="D23" s="2">
        <v>2002</v>
      </c>
      <c r="E23" s="2">
        <v>2003</v>
      </c>
      <c r="F23" s="2">
        <v>2004</v>
      </c>
      <c r="G23" s="2">
        <v>2005</v>
      </c>
      <c r="H23" s="2">
        <v>2006</v>
      </c>
      <c r="I23" s="2">
        <v>2007</v>
      </c>
      <c r="J23" s="2">
        <v>2008</v>
      </c>
      <c r="K23" s="2">
        <v>2009</v>
      </c>
      <c r="L23" s="2">
        <v>2010</v>
      </c>
      <c r="M23" s="2">
        <v>2011</v>
      </c>
      <c r="N23" s="2">
        <v>2012</v>
      </c>
      <c r="O23" s="2"/>
    </row>
    <row r="24" spans="1:15">
      <c r="A24" s="2" t="s">
        <v>19</v>
      </c>
      <c r="B24" s="2"/>
      <c r="C24" s="2" t="e">
        <f>all!#REF!</f>
        <v>#REF!</v>
      </c>
      <c r="D24" s="2" t="e">
        <f>all!#REF!</f>
        <v>#REF!</v>
      </c>
      <c r="E24" s="2" t="e">
        <f>all!#REF!</f>
        <v>#REF!</v>
      </c>
      <c r="F24" s="2" t="e">
        <f>all!#REF!</f>
        <v>#REF!</v>
      </c>
      <c r="G24" s="2" t="e">
        <f>all!#REF!</f>
        <v>#REF!</v>
      </c>
      <c r="H24" s="2" t="e">
        <f>all!#REF!</f>
        <v>#REF!</v>
      </c>
      <c r="I24" s="2" t="e">
        <f>all!#REF!</f>
        <v>#REF!</v>
      </c>
      <c r="J24" s="2" t="e">
        <f>all!#REF!</f>
        <v>#REF!</v>
      </c>
      <c r="K24" s="2" t="e">
        <f>all!#REF!</f>
        <v>#REF!</v>
      </c>
      <c r="L24" s="2" t="e">
        <f>all!#REF!</f>
        <v>#REF!</v>
      </c>
      <c r="M24" s="2" t="e">
        <f>all!#REF!</f>
        <v>#REF!</v>
      </c>
      <c r="N24" s="2"/>
      <c r="O24" s="2"/>
    </row>
    <row r="25" spans="1:15">
      <c r="A25" s="2" t="s">
        <v>20</v>
      </c>
      <c r="B25" s="2"/>
      <c r="C25" s="2" t="e">
        <f>all!#REF!</f>
        <v>#REF!</v>
      </c>
      <c r="D25" s="2" t="e">
        <f>all!#REF!</f>
        <v>#REF!</v>
      </c>
      <c r="E25" s="2" t="e">
        <f>all!#REF!</f>
        <v>#REF!</v>
      </c>
      <c r="F25" s="2" t="e">
        <f>all!#REF!</f>
        <v>#REF!</v>
      </c>
      <c r="G25" s="2" t="e">
        <f>all!#REF!</f>
        <v>#REF!</v>
      </c>
      <c r="H25" s="2" t="e">
        <f>all!#REF!</f>
        <v>#REF!</v>
      </c>
      <c r="I25" s="2" t="e">
        <f>all!#REF!</f>
        <v>#REF!</v>
      </c>
      <c r="J25" s="2" t="e">
        <f>all!#REF!</f>
        <v>#REF!</v>
      </c>
      <c r="K25" s="2" t="e">
        <f>all!#REF!</f>
        <v>#REF!</v>
      </c>
      <c r="L25" s="2" t="e">
        <f>all!#REF!</f>
        <v>#REF!</v>
      </c>
      <c r="M25" s="2" t="e">
        <f>all!#REF!</f>
        <v>#REF!</v>
      </c>
      <c r="N25" s="2"/>
      <c r="O25" s="2"/>
    </row>
    <row r="26" spans="1:15">
      <c r="A26" s="2" t="s">
        <v>21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4" t="e">
        <f>all!#REF!</f>
        <v>#REF!</v>
      </c>
      <c r="M26" s="4" t="e">
        <f>all!#REF!</f>
        <v>#REF!</v>
      </c>
      <c r="N26" s="4" t="e">
        <f>all!#REF!</f>
        <v>#REF!</v>
      </c>
      <c r="O26" s="2"/>
    </row>
    <row r="27" spans="1:15">
      <c r="A27" s="2" t="s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3.2">
      <c r="A28" s="3">
        <f>all!BQ1</f>
        <v>0</v>
      </c>
      <c r="B28" s="3"/>
      <c r="C28" s="7" t="e">
        <f>all!#REF!</f>
        <v>#REF!</v>
      </c>
      <c r="D28" s="7" t="e">
        <f>all!#REF!</f>
        <v>#REF!</v>
      </c>
      <c r="E28" s="7" t="e">
        <f>all!#REF!</f>
        <v>#REF!</v>
      </c>
      <c r="F28" s="7" t="e">
        <f>all!#REF!</f>
        <v>#REF!</v>
      </c>
      <c r="G28" s="7" t="e">
        <f>all!#REF!</f>
        <v>#REF!</v>
      </c>
      <c r="H28" s="7" t="e">
        <f>all!#REF!</f>
        <v>#REF!</v>
      </c>
      <c r="I28" s="7" t="e">
        <f>all!#REF!</f>
        <v>#REF!</v>
      </c>
      <c r="J28" s="7" t="e">
        <f>all!#REF!</f>
        <v>#REF!</v>
      </c>
      <c r="K28" s="7" t="e">
        <f>all!#REF!</f>
        <v>#REF!</v>
      </c>
      <c r="L28" s="7" t="e">
        <f>all!#REF!</f>
        <v>#REF!</v>
      </c>
      <c r="M28" s="7" t="e">
        <f>all!#REF!</f>
        <v>#REF!</v>
      </c>
      <c r="N28" s="3"/>
      <c r="O28" s="3"/>
    </row>
    <row r="29" spans="1:15">
      <c r="A29" s="2"/>
      <c r="B29" s="2">
        <v>2000</v>
      </c>
      <c r="C29" s="2">
        <v>2001</v>
      </c>
      <c r="D29" s="2">
        <v>2002</v>
      </c>
      <c r="E29" s="2">
        <v>2003</v>
      </c>
      <c r="F29" s="2">
        <v>2004</v>
      </c>
      <c r="G29" s="2">
        <v>2005</v>
      </c>
      <c r="H29" s="2">
        <v>2006</v>
      </c>
      <c r="I29" s="2">
        <v>2007</v>
      </c>
      <c r="J29" s="2">
        <v>2008</v>
      </c>
      <c r="K29" s="2">
        <v>2009</v>
      </c>
      <c r="L29" s="2">
        <v>2010</v>
      </c>
      <c r="M29" s="2">
        <v>2011</v>
      </c>
      <c r="N29" s="2">
        <v>2012</v>
      </c>
      <c r="O29" s="2"/>
    </row>
    <row r="30" spans="1:15">
      <c r="A30" s="2" t="s">
        <v>22</v>
      </c>
      <c r="B30" s="2"/>
      <c r="C30" s="2" t="e">
        <f t="shared" ref="C30:H30" si="1">(C24+C4)/C3*1000</f>
        <v>#REF!</v>
      </c>
      <c r="D30" s="2" t="e">
        <f t="shared" si="1"/>
        <v>#REF!</v>
      </c>
      <c r="E30" s="2" t="e">
        <f t="shared" si="1"/>
        <v>#REF!</v>
      </c>
      <c r="F30" s="2" t="e">
        <f t="shared" si="1"/>
        <v>#REF!</v>
      </c>
      <c r="G30" s="2" t="e">
        <f t="shared" si="1"/>
        <v>#REF!</v>
      </c>
      <c r="H30" s="2" t="e">
        <f t="shared" si="1"/>
        <v>#REF!</v>
      </c>
      <c r="I30" s="2" t="e">
        <f t="shared" ref="I30:K30" si="2">(I24+I4)/I3*1000</f>
        <v>#REF!</v>
      </c>
      <c r="J30" s="2" t="e">
        <f t="shared" si="2"/>
        <v>#REF!</v>
      </c>
      <c r="K30" s="2" t="e">
        <f t="shared" si="2"/>
        <v>#REF!</v>
      </c>
      <c r="L30" s="2" t="e">
        <f>(L24+L4)/L3*1000</f>
        <v>#REF!</v>
      </c>
      <c r="M30" s="2"/>
      <c r="N30" s="2"/>
      <c r="O30" s="2"/>
    </row>
    <row r="31" spans="1:15">
      <c r="A31" s="2" t="s">
        <v>23</v>
      </c>
      <c r="B31" s="2"/>
      <c r="C31" s="2" t="e">
        <f t="shared" ref="C31:H31" si="3">(C25+C5)/C3*1000</f>
        <v>#REF!</v>
      </c>
      <c r="D31" s="2" t="e">
        <f t="shared" si="3"/>
        <v>#REF!</v>
      </c>
      <c r="E31" s="2" t="e">
        <f t="shared" si="3"/>
        <v>#REF!</v>
      </c>
      <c r="F31" s="2" t="e">
        <f t="shared" si="3"/>
        <v>#REF!</v>
      </c>
      <c r="G31" s="2" t="e">
        <f t="shared" si="3"/>
        <v>#REF!</v>
      </c>
      <c r="H31" s="2" t="e">
        <f t="shared" si="3"/>
        <v>#REF!</v>
      </c>
      <c r="I31" s="2" t="e">
        <f t="shared" ref="I31:K31" si="4">(I25+I5)/I3*1000</f>
        <v>#REF!</v>
      </c>
      <c r="J31" s="2" t="e">
        <f t="shared" si="4"/>
        <v>#REF!</v>
      </c>
      <c r="K31" s="2" t="e">
        <f t="shared" si="4"/>
        <v>#REF!</v>
      </c>
      <c r="L31" s="2" t="e">
        <f>(L25+L5)/L3*1000</f>
        <v>#REF!</v>
      </c>
      <c r="M31" s="2"/>
      <c r="N31" s="2"/>
      <c r="O31" s="2"/>
    </row>
    <row r="32" spans="1:15">
      <c r="A32" s="2" t="s">
        <v>24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5" t="e">
        <f t="shared" ref="L32:N32" si="5">(L26+L6)/L3*1000</f>
        <v>#REF!</v>
      </c>
      <c r="M32" s="5" t="e">
        <f t="shared" si="5"/>
        <v>#REF!</v>
      </c>
      <c r="N32" s="5" t="e">
        <f t="shared" si="5"/>
        <v>#REF!</v>
      </c>
      <c r="O32" s="2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B1" sqref="B1"/>
    </sheetView>
  </sheetViews>
  <sheetFormatPr defaultRowHeight="12.6" customHeight="1"/>
  <cols>
    <col min="1" max="1" width="14.109375" customWidth="1"/>
  </cols>
  <sheetData>
    <row r="1" spans="1:14">
      <c r="A1" t="s">
        <v>30</v>
      </c>
    </row>
    <row r="2" spans="1:14">
      <c r="B2">
        <v>2000</v>
      </c>
      <c r="C2">
        <v>2001</v>
      </c>
      <c r="D2">
        <v>2002</v>
      </c>
      <c r="E2">
        <v>2003</v>
      </c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>
        <v>2010</v>
      </c>
      <c r="M2">
        <v>2011</v>
      </c>
      <c r="N2">
        <v>2012</v>
      </c>
    </row>
    <row r="3" spans="1:14">
      <c r="A3" t="s">
        <v>13</v>
      </c>
      <c r="B3" t="e">
        <f>all!#REF!</f>
        <v>#REF!</v>
      </c>
      <c r="C3" t="e">
        <f>all!#REF!</f>
        <v>#REF!</v>
      </c>
      <c r="D3" t="e">
        <f>all!#REF!</f>
        <v>#REF!</v>
      </c>
      <c r="E3" t="e">
        <f>all!#REF!</f>
        <v>#REF!</v>
      </c>
      <c r="F3" t="e">
        <f>all!#REF!</f>
        <v>#REF!</v>
      </c>
      <c r="G3" t="e">
        <f>all!#REF!</f>
        <v>#REF!</v>
      </c>
      <c r="H3" t="e">
        <f>all!#REF!</f>
        <v>#REF!</v>
      </c>
      <c r="I3" t="e">
        <f>all!#REF!</f>
        <v>#REF!</v>
      </c>
      <c r="J3" t="e">
        <f>all!#REF!</f>
        <v>#REF!</v>
      </c>
      <c r="K3" t="e">
        <f>all!#REF!</f>
        <v>#REF!</v>
      </c>
      <c r="L3" t="e">
        <f>all!#REF!</f>
        <v>#REF!</v>
      </c>
      <c r="M3" t="e">
        <f>all!#REF!</f>
        <v>#REF!</v>
      </c>
      <c r="N3" t="e">
        <f>all!#REF!</f>
        <v>#REF!</v>
      </c>
    </row>
    <row r="4" spans="1:14">
      <c r="A4" t="s">
        <v>14</v>
      </c>
      <c r="C4" s="2" t="e">
        <f>all!#REF!</f>
        <v>#REF!</v>
      </c>
      <c r="D4" t="e">
        <f>all!#REF!</f>
        <v>#REF!</v>
      </c>
      <c r="E4" t="e">
        <f>all!#REF!</f>
        <v>#REF!</v>
      </c>
      <c r="F4" t="e">
        <f>all!#REF!</f>
        <v>#REF!</v>
      </c>
      <c r="G4" t="e">
        <f>all!#REF!</f>
        <v>#REF!</v>
      </c>
      <c r="H4" t="e">
        <f>all!#REF!</f>
        <v>#REF!</v>
      </c>
      <c r="I4" t="e">
        <f>all!#REF!</f>
        <v>#REF!</v>
      </c>
      <c r="J4" s="2" t="e">
        <f>all!#REF!</f>
        <v>#REF!</v>
      </c>
      <c r="K4" t="e">
        <f>all!#REF!</f>
        <v>#REF!</v>
      </c>
      <c r="L4" t="e">
        <f>all!#REF!</f>
        <v>#REF!</v>
      </c>
      <c r="M4" t="e">
        <f>all!#REF!</f>
        <v>#REF!</v>
      </c>
    </row>
    <row r="5" spans="1:14">
      <c r="A5" t="s">
        <v>15</v>
      </c>
      <c r="C5" s="2" t="e">
        <f>all!#REF!</f>
        <v>#REF!</v>
      </c>
      <c r="D5" t="e">
        <f>all!#REF!</f>
        <v>#REF!</v>
      </c>
      <c r="E5" t="e">
        <f>all!#REF!</f>
        <v>#REF!</v>
      </c>
      <c r="F5" t="e">
        <f>all!#REF!</f>
        <v>#REF!</v>
      </c>
      <c r="G5" t="e">
        <f>all!#REF!</f>
        <v>#REF!</v>
      </c>
      <c r="H5" t="e">
        <f>all!#REF!</f>
        <v>#REF!</v>
      </c>
      <c r="I5" t="e">
        <f>all!#REF!</f>
        <v>#REF!</v>
      </c>
      <c r="J5" s="2" t="e">
        <f>all!#REF!</f>
        <v>#REF!</v>
      </c>
      <c r="K5" t="e">
        <f>all!#REF!</f>
        <v>#REF!</v>
      </c>
      <c r="L5" t="e">
        <f>all!#REF!</f>
        <v>#REF!</v>
      </c>
      <c r="M5" t="e">
        <f>all!#REF!</f>
        <v>#REF!</v>
      </c>
    </row>
    <row r="6" spans="1:14">
      <c r="A6" t="s">
        <v>16</v>
      </c>
    </row>
    <row r="7" spans="1:14">
      <c r="A7" t="s">
        <v>17</v>
      </c>
    </row>
    <row r="24" spans="1:14">
      <c r="J24" s="14" t="s">
        <v>32</v>
      </c>
    </row>
    <row r="27" spans="1:14">
      <c r="B27">
        <v>2000</v>
      </c>
      <c r="C27">
        <v>2001</v>
      </c>
      <c r="D27">
        <v>2002</v>
      </c>
      <c r="E27">
        <v>2003</v>
      </c>
      <c r="F27">
        <v>2004</v>
      </c>
      <c r="G27">
        <v>2005</v>
      </c>
      <c r="H27">
        <v>2006</v>
      </c>
      <c r="I27">
        <v>2007</v>
      </c>
      <c r="J27">
        <v>2008</v>
      </c>
      <c r="K27">
        <v>2009</v>
      </c>
      <c r="L27">
        <v>2010</v>
      </c>
      <c r="M27">
        <v>2011</v>
      </c>
      <c r="N27">
        <v>2012</v>
      </c>
    </row>
    <row r="28" spans="1:14">
      <c r="A28" t="s">
        <v>19</v>
      </c>
      <c r="C28" s="2" t="e">
        <f>all!#REF!</f>
        <v>#REF!</v>
      </c>
      <c r="D28" t="e">
        <f>all!#REF!</f>
        <v>#REF!</v>
      </c>
      <c r="E28" t="e">
        <f>all!#REF!</f>
        <v>#REF!</v>
      </c>
      <c r="F28" t="e">
        <f>all!#REF!</f>
        <v>#REF!</v>
      </c>
      <c r="G28" t="e">
        <f>all!#REF!</f>
        <v>#REF!</v>
      </c>
      <c r="H28" t="e">
        <f>all!#REF!</f>
        <v>#REF!</v>
      </c>
      <c r="I28" t="e">
        <f>all!#REF!</f>
        <v>#REF!</v>
      </c>
      <c r="J28" s="2" t="e">
        <f>all!#REF!</f>
        <v>#REF!</v>
      </c>
      <c r="K28" t="e">
        <f>all!#REF!</f>
        <v>#REF!</v>
      </c>
      <c r="L28" t="e">
        <f>all!#REF!</f>
        <v>#REF!</v>
      </c>
      <c r="M28" t="e">
        <f>all!#REF!</f>
        <v>#REF!</v>
      </c>
    </row>
    <row r="29" spans="1:14">
      <c r="A29" t="s">
        <v>20</v>
      </c>
      <c r="C29" s="2" t="e">
        <f>all!#REF!</f>
        <v>#REF!</v>
      </c>
      <c r="D29" t="e">
        <f>all!#REF!</f>
        <v>#REF!</v>
      </c>
      <c r="E29" t="e">
        <f>all!#REF!</f>
        <v>#REF!</v>
      </c>
      <c r="F29" t="e">
        <f>all!#REF!</f>
        <v>#REF!</v>
      </c>
      <c r="G29" t="e">
        <f>all!#REF!</f>
        <v>#REF!</v>
      </c>
      <c r="H29" t="e">
        <f>all!#REF!</f>
        <v>#REF!</v>
      </c>
      <c r="I29" t="e">
        <f>all!#REF!</f>
        <v>#REF!</v>
      </c>
      <c r="J29" s="2" t="e">
        <f>all!#REF!</f>
        <v>#REF!</v>
      </c>
      <c r="K29" t="e">
        <f>all!#REF!</f>
        <v>#REF!</v>
      </c>
      <c r="L29" t="e">
        <f>all!#REF!</f>
        <v>#REF!</v>
      </c>
      <c r="M29" t="e">
        <f>all!#REF!</f>
        <v>#REF!</v>
      </c>
    </row>
    <row r="30" spans="1:14">
      <c r="A30" t="s">
        <v>21</v>
      </c>
    </row>
    <row r="31" spans="1:14">
      <c r="A31" t="s">
        <v>17</v>
      </c>
    </row>
    <row r="33" spans="1:14">
      <c r="B33">
        <v>2000</v>
      </c>
      <c r="C33">
        <v>2001</v>
      </c>
      <c r="D33">
        <v>2002</v>
      </c>
      <c r="E33">
        <v>2003</v>
      </c>
      <c r="F33">
        <v>2004</v>
      </c>
      <c r="G33">
        <v>2005</v>
      </c>
      <c r="H33">
        <v>2006</v>
      </c>
      <c r="I33">
        <v>2007</v>
      </c>
      <c r="J33">
        <v>2008</v>
      </c>
      <c r="K33">
        <v>2009</v>
      </c>
      <c r="L33">
        <v>2010</v>
      </c>
      <c r="M33">
        <v>2011</v>
      </c>
      <c r="N33">
        <v>2012</v>
      </c>
    </row>
    <row r="34" spans="1:14">
      <c r="A34" t="s">
        <v>22</v>
      </c>
      <c r="C34" s="2" t="e">
        <f t="shared" ref="C34" si="0">(C28+C4)/C3*1000</f>
        <v>#REF!</v>
      </c>
      <c r="D34" t="e">
        <f t="shared" ref="D34:I34" si="1">(D28+D4)/D3*1000</f>
        <v>#REF!</v>
      </c>
      <c r="E34" t="e">
        <f t="shared" si="1"/>
        <v>#REF!</v>
      </c>
      <c r="F34" t="e">
        <f t="shared" si="1"/>
        <v>#REF!</v>
      </c>
      <c r="G34" t="e">
        <f t="shared" si="1"/>
        <v>#REF!</v>
      </c>
      <c r="H34" t="e">
        <f t="shared" si="1"/>
        <v>#REF!</v>
      </c>
      <c r="I34" t="e">
        <f t="shared" si="1"/>
        <v>#REF!</v>
      </c>
      <c r="J34" s="2" t="e">
        <f t="shared" ref="J34" si="2">(J28+J4)/J3*1000</f>
        <v>#REF!</v>
      </c>
      <c r="K34" t="e">
        <f t="shared" ref="K34:M34" si="3">(K28+K4)/K3*1000</f>
        <v>#REF!</v>
      </c>
      <c r="L34" t="e">
        <f t="shared" si="3"/>
        <v>#REF!</v>
      </c>
      <c r="M34" t="e">
        <f t="shared" si="3"/>
        <v>#REF!</v>
      </c>
    </row>
    <row r="35" spans="1:14">
      <c r="A35" t="s">
        <v>23</v>
      </c>
      <c r="C35" s="2" t="e">
        <f t="shared" ref="C35" si="4">(C29+C5)/C3*1000</f>
        <v>#REF!</v>
      </c>
      <c r="D35" t="e">
        <f t="shared" ref="D35:I35" si="5">(D29+D5)/D3*1000</f>
        <v>#REF!</v>
      </c>
      <c r="E35" t="e">
        <f t="shared" si="5"/>
        <v>#REF!</v>
      </c>
      <c r="F35" t="e">
        <f t="shared" si="5"/>
        <v>#REF!</v>
      </c>
      <c r="G35" t="e">
        <f t="shared" si="5"/>
        <v>#REF!</v>
      </c>
      <c r="H35" t="e">
        <f t="shared" si="5"/>
        <v>#REF!</v>
      </c>
      <c r="I35" t="e">
        <f t="shared" si="5"/>
        <v>#REF!</v>
      </c>
      <c r="J35" s="2" t="e">
        <f t="shared" ref="J35" si="6">(J29+J5)/J3*1000</f>
        <v>#REF!</v>
      </c>
      <c r="K35" t="e">
        <f t="shared" ref="K35:M35" si="7">(K29+K5)/K3*1000</f>
        <v>#REF!</v>
      </c>
      <c r="L35" t="e">
        <f t="shared" si="7"/>
        <v>#REF!</v>
      </c>
      <c r="M35" t="e">
        <f t="shared" si="7"/>
        <v>#REF!</v>
      </c>
    </row>
    <row r="36" spans="1:14">
      <c r="A36" t="s">
        <v>24</v>
      </c>
      <c r="K36">
        <f>K31+K70</f>
        <v>0</v>
      </c>
      <c r="L36">
        <f t="shared" ref="L36:N36" si="8">L31+L70</f>
        <v>0</v>
      </c>
      <c r="M36">
        <f t="shared" si="8"/>
        <v>0</v>
      </c>
      <c r="N36">
        <f t="shared" si="8"/>
        <v>0</v>
      </c>
    </row>
    <row r="37" spans="1:14" ht="14.4">
      <c r="A37" s="14" t="s">
        <v>31</v>
      </c>
      <c r="K37" s="16">
        <v>2.1346058782525219</v>
      </c>
      <c r="L37" s="16">
        <v>1.9438444566254163</v>
      </c>
      <c r="M37" s="16">
        <v>2.1723671429913409</v>
      </c>
      <c r="N37" s="16">
        <v>2.2950733346351666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F9" workbookViewId="0">
      <selection activeCell="B1" sqref="B1"/>
    </sheetView>
  </sheetViews>
  <sheetFormatPr defaultRowHeight="12.6" customHeight="1"/>
  <cols>
    <col min="1" max="1" width="14.109375" customWidth="1"/>
    <col min="2" max="4" width="9" bestFit="1" customWidth="1"/>
    <col min="5" max="8" width="9.6640625" bestFit="1" customWidth="1"/>
    <col min="9" max="14" width="9" bestFit="1" customWidth="1"/>
  </cols>
  <sheetData>
    <row r="1" spans="1:14">
      <c r="A1" t="s">
        <v>25</v>
      </c>
      <c r="B1" t="s">
        <v>28</v>
      </c>
    </row>
    <row r="2" spans="1:14">
      <c r="B2">
        <v>2000</v>
      </c>
      <c r="C2">
        <v>2001</v>
      </c>
      <c r="D2">
        <v>2002</v>
      </c>
      <c r="E2">
        <v>2003</v>
      </c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>
        <v>2010</v>
      </c>
      <c r="M2">
        <v>2011</v>
      </c>
      <c r="N2">
        <v>2012</v>
      </c>
    </row>
    <row r="3" spans="1:14">
      <c r="A3" t="s">
        <v>13</v>
      </c>
      <c r="B3" t="e">
        <f>all!#REF!</f>
        <v>#REF!</v>
      </c>
      <c r="C3" t="e">
        <f>all!#REF!</f>
        <v>#REF!</v>
      </c>
      <c r="D3" t="e">
        <f>all!#REF!</f>
        <v>#REF!</v>
      </c>
      <c r="E3" t="e">
        <f>all!#REF!</f>
        <v>#REF!</v>
      </c>
      <c r="F3" t="e">
        <f>all!#REF!</f>
        <v>#REF!</v>
      </c>
      <c r="G3" t="e">
        <f>all!#REF!</f>
        <v>#REF!</v>
      </c>
      <c r="H3" t="e">
        <f>all!#REF!</f>
        <v>#REF!</v>
      </c>
      <c r="I3" t="e">
        <f>all!#REF!</f>
        <v>#REF!</v>
      </c>
      <c r="J3" t="e">
        <f>all!#REF!</f>
        <v>#REF!</v>
      </c>
      <c r="K3" t="e">
        <f>all!#REF!</f>
        <v>#REF!</v>
      </c>
      <c r="L3" t="e">
        <f>all!#REF!</f>
        <v>#REF!</v>
      </c>
      <c r="M3" t="e">
        <f>all!#REF!</f>
        <v>#REF!</v>
      </c>
      <c r="N3" t="e">
        <f>all!#REF!</f>
        <v>#REF!</v>
      </c>
    </row>
    <row r="4" spans="1:14">
      <c r="A4" t="s">
        <v>14</v>
      </c>
      <c r="C4" s="2" t="e">
        <f>all!#REF!</f>
        <v>#REF!</v>
      </c>
      <c r="D4" t="e">
        <f>all!#REF!</f>
        <v>#REF!</v>
      </c>
      <c r="E4" t="e">
        <f>all!#REF!</f>
        <v>#REF!</v>
      </c>
      <c r="F4" t="e">
        <f>all!#REF!</f>
        <v>#REF!</v>
      </c>
      <c r="G4" t="e">
        <f>all!#REF!</f>
        <v>#REF!</v>
      </c>
      <c r="H4" t="e">
        <f>all!#REF!</f>
        <v>#REF!</v>
      </c>
      <c r="I4" t="e">
        <f>all!#REF!</f>
        <v>#REF!</v>
      </c>
      <c r="J4" t="e">
        <f>all!#REF!</f>
        <v>#REF!</v>
      </c>
      <c r="L4" t="e">
        <f>all!#REF!</f>
        <v>#REF!</v>
      </c>
      <c r="M4" t="e">
        <f>all!#REF!</f>
        <v>#REF!</v>
      </c>
    </row>
    <row r="5" spans="1:14">
      <c r="A5" t="s">
        <v>15</v>
      </c>
      <c r="C5" s="2" t="e">
        <f>all!#REF!</f>
        <v>#REF!</v>
      </c>
      <c r="D5" t="e">
        <f>all!#REF!</f>
        <v>#REF!</v>
      </c>
      <c r="E5" t="e">
        <f>all!#REF!</f>
        <v>#REF!</v>
      </c>
      <c r="F5" t="e">
        <f>all!#REF!</f>
        <v>#REF!</v>
      </c>
      <c r="G5" t="e">
        <f>all!#REF!</f>
        <v>#REF!</v>
      </c>
      <c r="H5" t="e">
        <f>all!#REF!</f>
        <v>#REF!</v>
      </c>
      <c r="I5" t="e">
        <f>all!#REF!</f>
        <v>#REF!</v>
      </c>
      <c r="J5" t="e">
        <f>all!#REF!</f>
        <v>#REF!</v>
      </c>
      <c r="L5" t="e">
        <f>all!#REF!</f>
        <v>#REF!</v>
      </c>
      <c r="M5" t="e">
        <f>all!#REF!</f>
        <v>#REF!</v>
      </c>
    </row>
    <row r="6" spans="1:14">
      <c r="A6" t="s">
        <v>16</v>
      </c>
      <c r="L6" t="e">
        <f>all!#REF!</f>
        <v>#REF!</v>
      </c>
      <c r="M6" t="e">
        <f>all!#REF!</f>
        <v>#REF!</v>
      </c>
      <c r="N6" t="e">
        <f>all!#REF!</f>
        <v>#REF!</v>
      </c>
    </row>
    <row r="7" spans="1:14">
      <c r="A7" t="s">
        <v>17</v>
      </c>
      <c r="L7" t="e">
        <f>L6/L3*1000</f>
        <v>#REF!</v>
      </c>
      <c r="M7" t="e">
        <f t="shared" ref="M7:N7" si="0">M6/M3*1000</f>
        <v>#REF!</v>
      </c>
      <c r="N7" t="e">
        <f t="shared" si="0"/>
        <v>#REF!</v>
      </c>
    </row>
    <row r="33" spans="1:14">
      <c r="B33">
        <v>2000</v>
      </c>
      <c r="C33">
        <v>2001</v>
      </c>
      <c r="D33">
        <v>2002</v>
      </c>
      <c r="E33">
        <v>2003</v>
      </c>
      <c r="F33">
        <v>2004</v>
      </c>
      <c r="G33">
        <v>2005</v>
      </c>
      <c r="H33">
        <v>2006</v>
      </c>
      <c r="I33">
        <v>2007</v>
      </c>
      <c r="J33">
        <v>2008</v>
      </c>
      <c r="K33">
        <v>2009</v>
      </c>
      <c r="L33">
        <v>2010</v>
      </c>
      <c r="M33">
        <v>2011</v>
      </c>
      <c r="N33">
        <v>2012</v>
      </c>
    </row>
    <row r="34" spans="1:14">
      <c r="A34" t="s">
        <v>19</v>
      </c>
      <c r="C34" s="2" t="e">
        <f>all!#REF!</f>
        <v>#REF!</v>
      </c>
      <c r="D34" t="e">
        <f>all!#REF!</f>
        <v>#REF!</v>
      </c>
      <c r="E34" t="e">
        <f>all!#REF!</f>
        <v>#REF!</v>
      </c>
      <c r="F34" t="e">
        <f>all!#REF!</f>
        <v>#REF!</v>
      </c>
      <c r="G34" t="e">
        <f>all!#REF!</f>
        <v>#REF!</v>
      </c>
      <c r="H34" t="e">
        <f>all!#REF!</f>
        <v>#REF!</v>
      </c>
      <c r="I34" t="e">
        <f>all!#REF!</f>
        <v>#REF!</v>
      </c>
      <c r="J34" t="e">
        <f>all!#REF!</f>
        <v>#REF!</v>
      </c>
      <c r="L34" t="e">
        <f>all!#REF!</f>
        <v>#REF!</v>
      </c>
      <c r="M34" t="e">
        <f>all!#REF!</f>
        <v>#REF!</v>
      </c>
    </row>
    <row r="35" spans="1:14">
      <c r="A35" t="s">
        <v>20</v>
      </c>
      <c r="C35" s="2" t="e">
        <f>all!#REF!</f>
        <v>#REF!</v>
      </c>
      <c r="D35" t="e">
        <f>all!#REF!</f>
        <v>#REF!</v>
      </c>
      <c r="E35" t="e">
        <f>all!#REF!</f>
        <v>#REF!</v>
      </c>
      <c r="F35" t="e">
        <f>all!#REF!</f>
        <v>#REF!</v>
      </c>
      <c r="G35" t="e">
        <f>all!#REF!</f>
        <v>#REF!</v>
      </c>
      <c r="H35" t="e">
        <f>all!#REF!</f>
        <v>#REF!</v>
      </c>
      <c r="I35" t="e">
        <f>all!#REF!</f>
        <v>#REF!</v>
      </c>
      <c r="J35" t="e">
        <f>all!#REF!</f>
        <v>#REF!</v>
      </c>
      <c r="L35" t="e">
        <f>all!#REF!</f>
        <v>#REF!</v>
      </c>
      <c r="M35" t="e">
        <f>all!#REF!</f>
        <v>#REF!</v>
      </c>
    </row>
    <row r="36" spans="1:14">
      <c r="A36" t="s">
        <v>21</v>
      </c>
      <c r="L36" t="e">
        <f>all!#REF!</f>
        <v>#REF!</v>
      </c>
      <c r="M36" t="e">
        <f>all!#REF!</f>
        <v>#REF!</v>
      </c>
      <c r="N36" t="e">
        <f>all!#REF!</f>
        <v>#REF!</v>
      </c>
    </row>
    <row r="37" spans="1:14">
      <c r="A37" t="s">
        <v>17</v>
      </c>
      <c r="L37" t="e">
        <f>L36/L3*1000</f>
        <v>#REF!</v>
      </c>
      <c r="M37" t="e">
        <f t="shared" ref="M37:N37" si="1">M36/M3*1000</f>
        <v>#REF!</v>
      </c>
      <c r="N37" t="e">
        <f t="shared" si="1"/>
        <v>#REF!</v>
      </c>
    </row>
    <row r="39" spans="1:14">
      <c r="B39">
        <v>2000</v>
      </c>
      <c r="C39">
        <v>2001</v>
      </c>
      <c r="D39">
        <v>2002</v>
      </c>
      <c r="E39">
        <v>2003</v>
      </c>
      <c r="F39">
        <v>2004</v>
      </c>
      <c r="G39">
        <v>2005</v>
      </c>
      <c r="H39">
        <v>2006</v>
      </c>
      <c r="I39">
        <v>2007</v>
      </c>
      <c r="J39">
        <v>2008</v>
      </c>
      <c r="K39">
        <v>2009</v>
      </c>
      <c r="L39">
        <v>2010</v>
      </c>
      <c r="M39">
        <v>2011</v>
      </c>
      <c r="N39">
        <v>2012</v>
      </c>
    </row>
    <row r="40" spans="1:14">
      <c r="A40" t="s">
        <v>22</v>
      </c>
      <c r="C40" s="2" t="e">
        <f t="shared" ref="C40:D40" si="2">(C34+C4)/C3*1000</f>
        <v>#REF!</v>
      </c>
      <c r="D40" t="e">
        <f t="shared" si="2"/>
        <v>#REF!</v>
      </c>
      <c r="E40" t="e">
        <f t="shared" ref="E40:J40" si="3">(E34+E4)/E3*1000</f>
        <v>#REF!</v>
      </c>
      <c r="F40" t="e">
        <f t="shared" si="3"/>
        <v>#REF!</v>
      </c>
      <c r="G40" t="e">
        <f t="shared" si="3"/>
        <v>#REF!</v>
      </c>
      <c r="H40" t="e">
        <f t="shared" si="3"/>
        <v>#REF!</v>
      </c>
      <c r="I40" t="e">
        <f t="shared" si="3"/>
        <v>#REF!</v>
      </c>
      <c r="J40" t="e">
        <f t="shared" si="3"/>
        <v>#REF!</v>
      </c>
      <c r="L40" t="e">
        <f t="shared" ref="L40:M40" si="4">(L34+L4)/L3*1000</f>
        <v>#REF!</v>
      </c>
      <c r="M40" t="e">
        <f t="shared" si="4"/>
        <v>#REF!</v>
      </c>
    </row>
    <row r="41" spans="1:14">
      <c r="A41" t="s">
        <v>23</v>
      </c>
      <c r="C41" s="2" t="e">
        <f t="shared" ref="C41:D41" si="5">(C35+C5)/C3*1000</f>
        <v>#REF!</v>
      </c>
      <c r="D41" t="e">
        <f t="shared" si="5"/>
        <v>#REF!</v>
      </c>
      <c r="E41" t="e">
        <f t="shared" ref="E41:J41" si="6">(E35+E5)/E3*1000</f>
        <v>#REF!</v>
      </c>
      <c r="F41" t="e">
        <f t="shared" si="6"/>
        <v>#REF!</v>
      </c>
      <c r="G41" t="e">
        <f t="shared" si="6"/>
        <v>#REF!</v>
      </c>
      <c r="H41" t="e">
        <f t="shared" si="6"/>
        <v>#REF!</v>
      </c>
      <c r="I41" t="e">
        <f t="shared" si="6"/>
        <v>#REF!</v>
      </c>
      <c r="J41" t="e">
        <f t="shared" si="6"/>
        <v>#REF!</v>
      </c>
      <c r="L41" t="e">
        <f t="shared" ref="L41:M41" si="7">(L35+L5)/L3*1000</f>
        <v>#REF!</v>
      </c>
      <c r="M41" t="e">
        <f t="shared" si="7"/>
        <v>#REF!</v>
      </c>
    </row>
    <row r="42" spans="1:14">
      <c r="A42" t="s">
        <v>24</v>
      </c>
      <c r="K42">
        <f>K37+K76</f>
        <v>0</v>
      </c>
      <c r="L42" t="e">
        <f t="shared" ref="L42:N42" si="8">L37+L76</f>
        <v>#REF!</v>
      </c>
      <c r="M42" t="e">
        <f t="shared" si="8"/>
        <v>#REF!</v>
      </c>
      <c r="N42" t="e">
        <f t="shared" si="8"/>
        <v>#REF!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workbookViewId="0">
      <selection activeCell="B1" sqref="B1"/>
    </sheetView>
  </sheetViews>
  <sheetFormatPr defaultRowHeight="12.6" customHeight="1"/>
  <cols>
    <col min="1" max="1" width="14.109375" customWidth="1"/>
  </cols>
  <sheetData>
    <row r="1" spans="1:14">
      <c r="A1" s="3" t="s">
        <v>148</v>
      </c>
    </row>
    <row r="2" spans="1:14">
      <c r="B2">
        <v>2000</v>
      </c>
      <c r="C2">
        <v>2001</v>
      </c>
      <c r="D2">
        <v>2002</v>
      </c>
      <c r="E2">
        <v>2003</v>
      </c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>
        <v>2010</v>
      </c>
      <c r="M2">
        <v>2011</v>
      </c>
      <c r="N2">
        <v>2012</v>
      </c>
    </row>
    <row r="3" spans="1:14">
      <c r="A3" t="s">
        <v>13</v>
      </c>
      <c r="B3" t="e">
        <f>all!#REF!</f>
        <v>#REF!</v>
      </c>
      <c r="C3" t="e">
        <f>all!#REF!</f>
        <v>#REF!</v>
      </c>
      <c r="D3" t="e">
        <f>all!#REF!</f>
        <v>#REF!</v>
      </c>
      <c r="E3" t="e">
        <f>all!#REF!</f>
        <v>#REF!</v>
      </c>
      <c r="F3" t="e">
        <f>all!#REF!</f>
        <v>#REF!</v>
      </c>
      <c r="G3" t="e">
        <f>all!#REF!</f>
        <v>#REF!</v>
      </c>
      <c r="H3" t="e">
        <f>all!#REF!</f>
        <v>#REF!</v>
      </c>
      <c r="I3" t="e">
        <f>all!#REF!</f>
        <v>#REF!</v>
      </c>
      <c r="J3" t="e">
        <f>all!#REF!</f>
        <v>#REF!</v>
      </c>
      <c r="K3" t="e">
        <f>all!#REF!</f>
        <v>#REF!</v>
      </c>
      <c r="L3" t="e">
        <f>all!#REF!</f>
        <v>#REF!</v>
      </c>
      <c r="M3" t="e">
        <f>all!#REF!</f>
        <v>#REF!</v>
      </c>
      <c r="N3" t="e">
        <f>all!#REF!</f>
        <v>#REF!</v>
      </c>
    </row>
    <row r="4" spans="1:14">
      <c r="A4" t="s">
        <v>14</v>
      </c>
      <c r="C4" s="2" t="e">
        <f>all!#REF!</f>
        <v>#REF!</v>
      </c>
      <c r="D4" s="2" t="e">
        <f>all!#REF!</f>
        <v>#REF!</v>
      </c>
      <c r="E4" t="e">
        <f>all!#REF!</f>
        <v>#REF!</v>
      </c>
      <c r="F4" t="e">
        <f>all!#REF!</f>
        <v>#REF!</v>
      </c>
      <c r="G4" s="2"/>
      <c r="H4" s="2"/>
      <c r="I4" s="2"/>
      <c r="J4" s="2"/>
      <c r="K4" t="e">
        <f>all!#REF!</f>
        <v>#REF!</v>
      </c>
      <c r="L4" t="e">
        <f>all!#REF!</f>
        <v>#REF!</v>
      </c>
      <c r="M4" t="e">
        <f>all!#REF!</f>
        <v>#REF!</v>
      </c>
    </row>
    <row r="5" spans="1:14">
      <c r="A5" t="s">
        <v>15</v>
      </c>
      <c r="C5" s="2" t="e">
        <f>all!#REF!</f>
        <v>#REF!</v>
      </c>
      <c r="D5" s="2" t="e">
        <f>all!#REF!</f>
        <v>#REF!</v>
      </c>
      <c r="E5" t="e">
        <f>all!#REF!</f>
        <v>#REF!</v>
      </c>
      <c r="F5" t="e">
        <f>all!#REF!</f>
        <v>#REF!</v>
      </c>
      <c r="G5" s="2"/>
      <c r="H5" s="2"/>
      <c r="I5" s="2"/>
      <c r="J5" s="2"/>
      <c r="K5" t="e">
        <f>all!#REF!</f>
        <v>#REF!</v>
      </c>
      <c r="L5" t="e">
        <f>all!#REF!</f>
        <v>#REF!</v>
      </c>
      <c r="M5" t="e">
        <f>all!#REF!</f>
        <v>#REF!</v>
      </c>
    </row>
    <row r="6" spans="1:14">
      <c r="A6" t="s">
        <v>16</v>
      </c>
      <c r="E6" s="15" t="e">
        <f>all!#REF!</f>
        <v>#REF!</v>
      </c>
      <c r="F6" s="15" t="e">
        <f>all!#REF!</f>
        <v>#REF!</v>
      </c>
      <c r="G6" s="15" t="e">
        <f>all!#REF!</f>
        <v>#REF!</v>
      </c>
      <c r="H6" s="15" t="e">
        <f>all!#REF!</f>
        <v>#REF!</v>
      </c>
      <c r="I6" s="15" t="e">
        <f>all!#REF!</f>
        <v>#REF!</v>
      </c>
      <c r="J6" s="15" t="e">
        <f>all!#REF!</f>
        <v>#REF!</v>
      </c>
      <c r="K6" s="15" t="e">
        <f>all!#REF!</f>
        <v>#REF!</v>
      </c>
      <c r="L6" t="e">
        <f>all!#REF!</f>
        <v>#REF!</v>
      </c>
      <c r="M6" t="e">
        <f>all!#REF!</f>
        <v>#REF!</v>
      </c>
      <c r="N6" s="15" t="e">
        <f>all!#REF!</f>
        <v>#REF!</v>
      </c>
    </row>
    <row r="7" spans="1:14">
      <c r="A7" t="s">
        <v>17</v>
      </c>
      <c r="E7" s="15" t="e">
        <f>E6/E3*1000</f>
        <v>#REF!</v>
      </c>
      <c r="F7" s="15" t="e">
        <f>F6/F3*1000</f>
        <v>#REF!</v>
      </c>
      <c r="G7" s="15" t="e">
        <f t="shared" ref="G7:H7" si="0">G6/G3*1000</f>
        <v>#REF!</v>
      </c>
      <c r="H7" s="15" t="e">
        <f t="shared" si="0"/>
        <v>#REF!</v>
      </c>
      <c r="I7" s="15" t="e">
        <f>I6/I3*1000</f>
        <v>#REF!</v>
      </c>
      <c r="J7" s="15" t="e">
        <f t="shared" ref="J7:K7" si="1">J6/J3*1000</f>
        <v>#REF!</v>
      </c>
      <c r="K7" s="15" t="e">
        <f t="shared" si="1"/>
        <v>#REF!</v>
      </c>
      <c r="L7" t="e">
        <f>L6/L3*1000</f>
        <v>#REF!</v>
      </c>
      <c r="M7" t="e">
        <f t="shared" ref="M7" si="2">M6/M3*1000</f>
        <v>#REF!</v>
      </c>
      <c r="N7" s="15" t="e">
        <f t="shared" ref="N7" si="3">N6/N3*1000</f>
        <v>#REF!</v>
      </c>
    </row>
    <row r="25" spans="1:14">
      <c r="G25" t="s">
        <v>18</v>
      </c>
    </row>
    <row r="26" spans="1:14">
      <c r="H26" s="17" t="s">
        <v>32</v>
      </c>
    </row>
    <row r="27" spans="1:14">
      <c r="B27">
        <v>2000</v>
      </c>
      <c r="C27">
        <v>2001</v>
      </c>
      <c r="D27">
        <v>2002</v>
      </c>
      <c r="E27">
        <v>2003</v>
      </c>
      <c r="F27">
        <v>2004</v>
      </c>
      <c r="G27">
        <v>2005</v>
      </c>
      <c r="H27">
        <v>2006</v>
      </c>
      <c r="I27">
        <v>2007</v>
      </c>
      <c r="J27">
        <v>2008</v>
      </c>
      <c r="K27">
        <v>2009</v>
      </c>
      <c r="L27">
        <v>2010</v>
      </c>
      <c r="M27">
        <v>2011</v>
      </c>
      <c r="N27">
        <v>2012</v>
      </c>
    </row>
    <row r="28" spans="1:14">
      <c r="A28" t="s">
        <v>19</v>
      </c>
      <c r="C28" s="2" t="e">
        <f>all!#REF!</f>
        <v>#REF!</v>
      </c>
      <c r="D28" s="2" t="e">
        <f>all!#REF!</f>
        <v>#REF!</v>
      </c>
      <c r="E28" t="e">
        <f>all!#REF!</f>
        <v>#REF!</v>
      </c>
      <c r="F28" t="e">
        <f>all!#REF!</f>
        <v>#REF!</v>
      </c>
      <c r="G28" s="2"/>
      <c r="H28" s="2"/>
      <c r="I28" s="2" t="e">
        <f>all!#REF!</f>
        <v>#REF!</v>
      </c>
      <c r="J28" s="2"/>
      <c r="K28" t="e">
        <f>all!#REF!</f>
        <v>#REF!</v>
      </c>
      <c r="L28" t="e">
        <f>all!#REF!</f>
        <v>#REF!</v>
      </c>
      <c r="M28" t="e">
        <f>all!#REF!</f>
        <v>#REF!</v>
      </c>
    </row>
    <row r="29" spans="1:14">
      <c r="A29" t="s">
        <v>20</v>
      </c>
      <c r="C29" s="2" t="e">
        <f>all!#REF!</f>
        <v>#REF!</v>
      </c>
      <c r="D29" s="2" t="e">
        <f>all!#REF!</f>
        <v>#REF!</v>
      </c>
      <c r="E29" t="e">
        <f>all!#REF!</f>
        <v>#REF!</v>
      </c>
      <c r="F29" t="e">
        <f>all!#REF!</f>
        <v>#REF!</v>
      </c>
      <c r="G29" s="2"/>
      <c r="H29" s="2"/>
      <c r="I29" s="2" t="e">
        <f>all!#REF!</f>
        <v>#REF!</v>
      </c>
      <c r="J29" s="2"/>
      <c r="K29" t="e">
        <f>all!#REF!</f>
        <v>#REF!</v>
      </c>
      <c r="L29" t="e">
        <f>all!#REF!</f>
        <v>#REF!</v>
      </c>
      <c r="M29" t="e">
        <f>all!#REF!</f>
        <v>#REF!</v>
      </c>
    </row>
    <row r="30" spans="1:14">
      <c r="A30" t="s">
        <v>21</v>
      </c>
      <c r="E30" s="4" t="e">
        <f>all!#REF!</f>
        <v>#REF!</v>
      </c>
      <c r="F30" s="4" t="e">
        <f>all!#REF!</f>
        <v>#REF!</v>
      </c>
      <c r="G30" s="4" t="e">
        <f>all!#REF!</f>
        <v>#REF!</v>
      </c>
      <c r="H30" s="4" t="e">
        <f>all!#REF!</f>
        <v>#REF!</v>
      </c>
      <c r="I30" s="4" t="e">
        <f>all!#REF!</f>
        <v>#REF!</v>
      </c>
      <c r="J30" s="4" t="e">
        <f>all!#REF!</f>
        <v>#REF!</v>
      </c>
      <c r="K30" s="4" t="e">
        <f>all!#REF!</f>
        <v>#REF!</v>
      </c>
      <c r="L30" s="4" t="e">
        <f>all!#REF!</f>
        <v>#REF!</v>
      </c>
      <c r="M30" s="4" t="e">
        <f>all!#REF!</f>
        <v>#REF!</v>
      </c>
      <c r="N30" s="4" t="e">
        <f>all!#REF!</f>
        <v>#REF!</v>
      </c>
    </row>
    <row r="31" spans="1:14">
      <c r="A31" t="s">
        <v>17</v>
      </c>
      <c r="C31" s="15"/>
      <c r="D31" s="15"/>
      <c r="E31" s="15" t="e">
        <f t="shared" ref="E31:J31" si="4">E30/E3*1000</f>
        <v>#REF!</v>
      </c>
      <c r="F31" s="15" t="e">
        <f t="shared" si="4"/>
        <v>#REF!</v>
      </c>
      <c r="G31" s="15" t="e">
        <f t="shared" si="4"/>
        <v>#REF!</v>
      </c>
      <c r="H31" s="15" t="e">
        <f t="shared" si="4"/>
        <v>#REF!</v>
      </c>
      <c r="I31" s="15" t="e">
        <f t="shared" si="4"/>
        <v>#REF!</v>
      </c>
      <c r="J31" s="15" t="e">
        <f t="shared" si="4"/>
        <v>#REF!</v>
      </c>
      <c r="K31" s="15" t="e">
        <f t="shared" ref="K31:L31" si="5">K30/K3*1000</f>
        <v>#REF!</v>
      </c>
      <c r="L31" s="15" t="e">
        <f t="shared" si="5"/>
        <v>#REF!</v>
      </c>
      <c r="M31" s="15" t="e">
        <f t="shared" ref="M31" si="6">M30/M3*1000</f>
        <v>#REF!</v>
      </c>
      <c r="N31" t="e">
        <f t="shared" ref="N31" si="7">N30/N3*1000</f>
        <v>#REF!</v>
      </c>
    </row>
    <row r="33" spans="1:14">
      <c r="B33">
        <v>2000</v>
      </c>
      <c r="C33">
        <v>2001</v>
      </c>
      <c r="D33">
        <v>2002</v>
      </c>
      <c r="E33">
        <v>2003</v>
      </c>
      <c r="F33">
        <v>2004</v>
      </c>
      <c r="G33">
        <v>2005</v>
      </c>
      <c r="H33">
        <v>2006</v>
      </c>
      <c r="I33">
        <v>2007</v>
      </c>
      <c r="J33">
        <v>2008</v>
      </c>
      <c r="K33">
        <v>2009</v>
      </c>
      <c r="L33">
        <v>2010</v>
      </c>
      <c r="M33">
        <v>2011</v>
      </c>
      <c r="N33">
        <v>2012</v>
      </c>
    </row>
    <row r="34" spans="1:14">
      <c r="A34" t="s">
        <v>22</v>
      </c>
      <c r="E34" t="e">
        <f>(E28+E4)/E3*1000</f>
        <v>#REF!</v>
      </c>
      <c r="F34" t="e">
        <f t="shared" ref="F34" si="8">(F28+F4)/F3*1000</f>
        <v>#REF!</v>
      </c>
      <c r="I34" s="2"/>
      <c r="K34" t="e">
        <f>(K28+K4)/K3*1000</f>
        <v>#REF!</v>
      </c>
      <c r="L34" t="e">
        <f t="shared" ref="L34:M34" si="9">(L28+L4)/L3*1000</f>
        <v>#REF!</v>
      </c>
      <c r="M34" t="e">
        <f t="shared" si="9"/>
        <v>#REF!</v>
      </c>
    </row>
    <row r="35" spans="1:14">
      <c r="A35" t="s">
        <v>23</v>
      </c>
      <c r="E35" t="e">
        <f>(E29+E5)/E3*1000</f>
        <v>#REF!</v>
      </c>
      <c r="F35" t="e">
        <f t="shared" ref="F35" si="10">(F29+F5)/F3*1000</f>
        <v>#REF!</v>
      </c>
      <c r="I35" s="2"/>
      <c r="K35" t="e">
        <f>(K29+K5)/K3*1000</f>
        <v>#REF!</v>
      </c>
      <c r="L35" t="e">
        <f t="shared" ref="L35:M35" si="11">(L29+L5)/L3*1000</f>
        <v>#REF!</v>
      </c>
      <c r="M35" t="e">
        <f t="shared" si="11"/>
        <v>#REF!</v>
      </c>
    </row>
    <row r="36" spans="1:14">
      <c r="A36" t="s">
        <v>24</v>
      </c>
      <c r="E36" s="15" t="e">
        <f>E31+E70</f>
        <v>#REF!</v>
      </c>
      <c r="F36" s="15" t="e">
        <f t="shared" ref="F36:H36" si="12">F31+F70</f>
        <v>#REF!</v>
      </c>
      <c r="G36" s="15" t="e">
        <f t="shared" si="12"/>
        <v>#REF!</v>
      </c>
      <c r="H36" s="15" t="e">
        <f t="shared" si="12"/>
        <v>#REF!</v>
      </c>
      <c r="I36" s="15" t="e">
        <f t="shared" ref="I36:J36" si="13">I31+I70</f>
        <v>#REF!</v>
      </c>
      <c r="J36" s="15" t="e">
        <f t="shared" si="13"/>
        <v>#REF!</v>
      </c>
      <c r="K36" t="e">
        <f>K31+K70</f>
        <v>#REF!</v>
      </c>
      <c r="L36" t="e">
        <f t="shared" ref="L36:N36" si="14">L31+L70</f>
        <v>#REF!</v>
      </c>
      <c r="M36" t="e">
        <f t="shared" si="14"/>
        <v>#REF!</v>
      </c>
      <c r="N36" s="15" t="e">
        <f t="shared" si="14"/>
        <v>#REF!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pane ySplit="2" topLeftCell="A27" activePane="bottomLeft" state="frozen"/>
      <selection activeCell="K7" sqref="K7:K30"/>
      <selection pane="bottomLeft" activeCell="K7" sqref="K7:K30"/>
    </sheetView>
  </sheetViews>
  <sheetFormatPr defaultRowHeight="12.6" customHeight="1"/>
  <cols>
    <col min="1" max="1" width="15.109375" style="21" customWidth="1"/>
    <col min="2" max="13" width="8" style="21" customWidth="1"/>
    <col min="14" max="25" width="8.88671875" style="21" customWidth="1"/>
    <col min="26" max="16384" width="8.88671875" style="21"/>
  </cols>
  <sheetData>
    <row r="1" spans="1:13" ht="14.4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4.4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4.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4.4">
      <c r="A4" s="19" t="s">
        <v>119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4.4">
      <c r="A5" s="19" t="s">
        <v>120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4.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4.4">
      <c r="A7" s="19"/>
      <c r="B7" s="55"/>
      <c r="C7" s="19" t="s">
        <v>37</v>
      </c>
      <c r="D7" s="19"/>
      <c r="E7" s="55"/>
      <c r="F7" s="19" t="s">
        <v>38</v>
      </c>
      <c r="G7" s="19"/>
      <c r="H7" s="55"/>
      <c r="I7" s="19" t="s">
        <v>39</v>
      </c>
      <c r="J7" s="19"/>
      <c r="K7" s="55"/>
      <c r="L7" s="19" t="s">
        <v>40</v>
      </c>
      <c r="M7" s="19"/>
    </row>
    <row r="8" spans="1:13" ht="14.4">
      <c r="A8" s="19" t="s">
        <v>0</v>
      </c>
      <c r="B8" s="55" t="s">
        <v>41</v>
      </c>
      <c r="C8" s="19" t="s">
        <v>160</v>
      </c>
      <c r="D8" s="19" t="s">
        <v>43</v>
      </c>
      <c r="E8" s="55" t="s">
        <v>41</v>
      </c>
      <c r="F8" s="19" t="s">
        <v>42</v>
      </c>
      <c r="G8" s="19" t="s">
        <v>43</v>
      </c>
      <c r="H8" s="55" t="s">
        <v>41</v>
      </c>
      <c r="I8" s="19" t="s">
        <v>42</v>
      </c>
      <c r="J8" s="19" t="s">
        <v>43</v>
      </c>
      <c r="K8" s="55" t="s">
        <v>41</v>
      </c>
      <c r="L8" s="19" t="s">
        <v>42</v>
      </c>
      <c r="M8" s="19" t="s">
        <v>43</v>
      </c>
    </row>
    <row r="9" spans="1:13" ht="14.4">
      <c r="A9" s="19" t="s">
        <v>82</v>
      </c>
      <c r="B9" s="55">
        <v>2788</v>
      </c>
      <c r="C9" s="19">
        <v>5034</v>
      </c>
      <c r="D9" s="19">
        <v>0</v>
      </c>
      <c r="E9" s="55">
        <v>593</v>
      </c>
      <c r="F9" s="19">
        <v>75</v>
      </c>
      <c r="G9" s="19">
        <v>0</v>
      </c>
      <c r="H9" s="55">
        <v>743</v>
      </c>
      <c r="I9" s="19">
        <v>1008</v>
      </c>
      <c r="J9" s="19">
        <v>0</v>
      </c>
      <c r="K9" s="55">
        <v>789</v>
      </c>
      <c r="L9" s="19">
        <v>3502</v>
      </c>
      <c r="M9" s="19">
        <v>0</v>
      </c>
    </row>
    <row r="10" spans="1:13" ht="14.4">
      <c r="A10" s="19" t="s">
        <v>83</v>
      </c>
      <c r="B10" s="55">
        <v>2424</v>
      </c>
      <c r="C10" s="19">
        <v>4256</v>
      </c>
      <c r="D10" s="19">
        <v>569</v>
      </c>
      <c r="E10" s="55">
        <v>824</v>
      </c>
      <c r="F10" s="19">
        <v>211</v>
      </c>
      <c r="G10" s="19">
        <v>7</v>
      </c>
      <c r="H10" s="55">
        <v>1402</v>
      </c>
      <c r="I10" s="19">
        <v>2103</v>
      </c>
      <c r="J10" s="19">
        <v>357</v>
      </c>
      <c r="K10" s="55">
        <v>204</v>
      </c>
      <c r="L10" s="19">
        <v>1365</v>
      </c>
      <c r="M10" s="19">
        <v>71</v>
      </c>
    </row>
    <row r="11" spans="1:13" ht="14.4">
      <c r="A11" s="19" t="s">
        <v>10</v>
      </c>
      <c r="B11" s="55">
        <v>2387</v>
      </c>
      <c r="C11" s="19">
        <v>3577</v>
      </c>
      <c r="D11" s="19">
        <v>174</v>
      </c>
      <c r="E11" s="55">
        <v>847</v>
      </c>
      <c r="F11" s="19">
        <v>60</v>
      </c>
      <c r="G11" s="19">
        <v>1</v>
      </c>
      <c r="H11" s="55">
        <v>988</v>
      </c>
      <c r="I11" s="19">
        <v>1001</v>
      </c>
      <c r="J11" s="19">
        <v>55</v>
      </c>
      <c r="K11" s="55">
        <v>491</v>
      </c>
      <c r="L11" s="19">
        <v>2297</v>
      </c>
      <c r="M11" s="19">
        <v>89</v>
      </c>
    </row>
    <row r="12" spans="1:13" ht="14.4">
      <c r="A12" s="19" t="s">
        <v>29</v>
      </c>
      <c r="B12" s="55">
        <v>4435</v>
      </c>
      <c r="C12" s="19">
        <v>4883</v>
      </c>
      <c r="D12" s="19">
        <v>194</v>
      </c>
      <c r="E12" s="55">
        <v>744</v>
      </c>
      <c r="F12" s="19">
        <v>53</v>
      </c>
      <c r="G12" s="19">
        <v>1</v>
      </c>
      <c r="H12" s="55">
        <v>2214</v>
      </c>
      <c r="I12" s="19">
        <v>2522</v>
      </c>
      <c r="J12" s="19">
        <v>118</v>
      </c>
      <c r="K12" s="55">
        <v>1250</v>
      </c>
      <c r="L12" s="19">
        <v>1934</v>
      </c>
      <c r="M12" s="19">
        <v>25</v>
      </c>
    </row>
    <row r="13" spans="1:13" ht="14.4">
      <c r="A13" s="19" t="s">
        <v>84</v>
      </c>
      <c r="B13" s="55">
        <v>698</v>
      </c>
      <c r="C13" s="19">
        <v>1298</v>
      </c>
      <c r="D13" s="19">
        <v>3</v>
      </c>
      <c r="E13" s="55">
        <v>265</v>
      </c>
      <c r="F13" s="19">
        <v>25</v>
      </c>
      <c r="G13" s="19">
        <v>1</v>
      </c>
      <c r="H13" s="55">
        <v>326</v>
      </c>
      <c r="I13" s="19">
        <v>470</v>
      </c>
      <c r="J13" s="19">
        <v>1</v>
      </c>
      <c r="K13" s="55">
        <v>69</v>
      </c>
      <c r="L13" s="19">
        <v>614</v>
      </c>
      <c r="M13" s="19">
        <v>0</v>
      </c>
    </row>
    <row r="14" spans="1:13" ht="14.4">
      <c r="A14" s="19" t="s">
        <v>11</v>
      </c>
      <c r="B14" s="55">
        <v>1538</v>
      </c>
      <c r="C14" s="19">
        <v>2605</v>
      </c>
      <c r="D14" s="19">
        <v>273</v>
      </c>
      <c r="E14" s="55">
        <v>431</v>
      </c>
      <c r="F14" s="19">
        <v>39</v>
      </c>
      <c r="G14" s="19">
        <v>1</v>
      </c>
      <c r="H14" s="55">
        <v>476</v>
      </c>
      <c r="I14" s="19">
        <v>401</v>
      </c>
      <c r="J14" s="19">
        <v>171</v>
      </c>
      <c r="K14" s="55">
        <v>547</v>
      </c>
      <c r="L14" s="19">
        <v>2104</v>
      </c>
      <c r="M14" s="19">
        <v>101</v>
      </c>
    </row>
    <row r="15" spans="1:13" ht="14.4">
      <c r="A15" s="19" t="s">
        <v>85</v>
      </c>
      <c r="B15" s="55">
        <v>4767</v>
      </c>
      <c r="C15" s="19">
        <v>4726</v>
      </c>
      <c r="D15" s="19">
        <v>1486</v>
      </c>
      <c r="E15" s="55">
        <v>711</v>
      </c>
      <c r="F15" s="19">
        <v>171</v>
      </c>
      <c r="G15" s="19">
        <v>3</v>
      </c>
      <c r="H15" s="55">
        <v>1548</v>
      </c>
      <c r="I15" s="19">
        <v>971</v>
      </c>
      <c r="J15" s="19">
        <v>47</v>
      </c>
      <c r="K15" s="55">
        <v>1962</v>
      </c>
      <c r="L15" s="19">
        <v>2894</v>
      </c>
      <c r="M15" s="19">
        <v>218</v>
      </c>
    </row>
    <row r="16" spans="1:13" ht="14.4">
      <c r="A16" s="19" t="s">
        <v>86</v>
      </c>
      <c r="B16" s="55">
        <v>2037</v>
      </c>
      <c r="C16" s="19">
        <v>4594</v>
      </c>
      <c r="D16" s="19">
        <v>934</v>
      </c>
      <c r="E16" s="55">
        <v>766</v>
      </c>
      <c r="F16" s="19">
        <v>77</v>
      </c>
      <c r="G16" s="19">
        <v>13</v>
      </c>
      <c r="H16" s="55">
        <v>524</v>
      </c>
      <c r="I16" s="19">
        <v>652</v>
      </c>
      <c r="J16" s="19">
        <v>62</v>
      </c>
      <c r="K16" s="55">
        <v>602</v>
      </c>
      <c r="L16" s="19">
        <v>3802</v>
      </c>
      <c r="M16" s="19">
        <v>534</v>
      </c>
    </row>
    <row r="17" spans="1:13" ht="14.4">
      <c r="A17" s="19" t="s">
        <v>87</v>
      </c>
      <c r="B17" s="55">
        <v>2877</v>
      </c>
      <c r="C17" s="19">
        <v>3778</v>
      </c>
      <c r="D17" s="19">
        <v>115</v>
      </c>
      <c r="E17" s="55">
        <v>688</v>
      </c>
      <c r="F17" s="19">
        <v>794</v>
      </c>
      <c r="G17" s="19">
        <v>3</v>
      </c>
      <c r="H17" s="55">
        <v>1651</v>
      </c>
      <c r="I17" s="19">
        <v>2250</v>
      </c>
      <c r="J17" s="19">
        <v>19</v>
      </c>
      <c r="K17" s="55">
        <v>362</v>
      </c>
      <c r="L17" s="19">
        <v>336</v>
      </c>
      <c r="M17" s="19">
        <v>3</v>
      </c>
    </row>
    <row r="18" spans="1:13" ht="14.4">
      <c r="A18" s="19" t="s">
        <v>88</v>
      </c>
      <c r="B18" s="55">
        <v>336</v>
      </c>
      <c r="C18" s="19">
        <v>750</v>
      </c>
      <c r="D18" s="19">
        <v>70</v>
      </c>
      <c r="E18" s="55">
        <v>194</v>
      </c>
      <c r="F18" s="19">
        <v>124</v>
      </c>
      <c r="G18" s="19">
        <v>32</v>
      </c>
      <c r="H18" s="55">
        <v>130</v>
      </c>
      <c r="I18" s="19">
        <v>480</v>
      </c>
      <c r="J18" s="19">
        <v>16</v>
      </c>
      <c r="K18" s="55">
        <v>5</v>
      </c>
      <c r="L18" s="19">
        <v>45</v>
      </c>
      <c r="M18" s="19">
        <v>4</v>
      </c>
    </row>
    <row r="19" spans="1:13" ht="14.4">
      <c r="A19" s="19" t="s">
        <v>89</v>
      </c>
      <c r="B19" s="55">
        <v>1500</v>
      </c>
      <c r="C19" s="19">
        <v>1758</v>
      </c>
      <c r="D19" s="19">
        <v>23</v>
      </c>
      <c r="E19" s="55">
        <v>471</v>
      </c>
      <c r="F19" s="19">
        <v>37</v>
      </c>
      <c r="G19" s="19">
        <v>0</v>
      </c>
      <c r="H19" s="55">
        <v>610</v>
      </c>
      <c r="I19" s="19">
        <v>821</v>
      </c>
      <c r="J19" s="19">
        <v>0</v>
      </c>
      <c r="K19" s="55">
        <v>454</v>
      </c>
      <c r="L19" s="19">
        <v>489</v>
      </c>
      <c r="M19" s="19">
        <v>23</v>
      </c>
    </row>
    <row r="20" spans="1:13" ht="14.4">
      <c r="A20" s="19" t="s">
        <v>90</v>
      </c>
      <c r="B20" s="55">
        <v>1552</v>
      </c>
      <c r="C20" s="19">
        <v>2782</v>
      </c>
      <c r="D20" s="19">
        <v>530</v>
      </c>
      <c r="E20" s="55">
        <v>619</v>
      </c>
      <c r="F20" s="19">
        <v>156</v>
      </c>
      <c r="G20" s="19">
        <v>5</v>
      </c>
      <c r="H20" s="55">
        <v>653</v>
      </c>
      <c r="I20" s="19">
        <v>904</v>
      </c>
      <c r="J20" s="19">
        <v>246</v>
      </c>
      <c r="K20" s="55">
        <v>219</v>
      </c>
      <c r="L20" s="19">
        <v>1287</v>
      </c>
      <c r="M20" s="19">
        <v>70</v>
      </c>
    </row>
    <row r="21" spans="1:13" ht="14.4">
      <c r="A21" s="19" t="s">
        <v>91</v>
      </c>
      <c r="B21" s="55">
        <v>1977</v>
      </c>
      <c r="C21" s="19">
        <v>3702</v>
      </c>
      <c r="D21" s="19">
        <v>753</v>
      </c>
      <c r="E21" s="55">
        <v>722</v>
      </c>
      <c r="F21" s="19">
        <v>90</v>
      </c>
      <c r="G21" s="19">
        <v>34</v>
      </c>
      <c r="H21" s="55">
        <v>803</v>
      </c>
      <c r="I21" s="19">
        <v>1464</v>
      </c>
      <c r="J21" s="19">
        <v>134</v>
      </c>
      <c r="K21" s="55">
        <v>322</v>
      </c>
      <c r="L21" s="19">
        <v>1554</v>
      </c>
      <c r="M21" s="19">
        <v>275</v>
      </c>
    </row>
    <row r="22" spans="1:13" ht="14.4">
      <c r="A22" s="19" t="s">
        <v>92</v>
      </c>
      <c r="B22" s="55">
        <v>2407</v>
      </c>
      <c r="C22" s="19">
        <v>3239</v>
      </c>
      <c r="D22" s="19">
        <v>228</v>
      </c>
      <c r="E22" s="55">
        <v>950</v>
      </c>
      <c r="F22" s="19">
        <v>95</v>
      </c>
      <c r="G22" s="19">
        <v>1</v>
      </c>
      <c r="H22" s="55">
        <v>1129</v>
      </c>
      <c r="I22" s="19">
        <v>1908</v>
      </c>
      <c r="J22" s="19">
        <v>49</v>
      </c>
      <c r="K22" s="55">
        <v>189</v>
      </c>
      <c r="L22" s="19">
        <v>890</v>
      </c>
      <c r="M22" s="19">
        <v>85</v>
      </c>
    </row>
    <row r="23" spans="1:13" ht="14.4">
      <c r="A23" s="19" t="s">
        <v>93</v>
      </c>
      <c r="B23" s="55">
        <v>3090</v>
      </c>
      <c r="C23" s="19">
        <v>6144</v>
      </c>
      <c r="D23" s="19">
        <v>888</v>
      </c>
      <c r="E23" s="55">
        <v>1322</v>
      </c>
      <c r="F23" s="19">
        <v>148</v>
      </c>
      <c r="G23" s="19">
        <v>2</v>
      </c>
      <c r="H23" s="55">
        <v>1055</v>
      </c>
      <c r="I23" s="19">
        <v>1644</v>
      </c>
      <c r="J23" s="19">
        <v>78</v>
      </c>
      <c r="K23" s="55">
        <v>601</v>
      </c>
      <c r="L23" s="19">
        <v>3658</v>
      </c>
      <c r="M23" s="19">
        <v>247</v>
      </c>
    </row>
    <row r="24" spans="1:13" ht="14.4">
      <c r="A24" s="19" t="s">
        <v>94</v>
      </c>
      <c r="B24" s="55">
        <v>2110</v>
      </c>
      <c r="C24" s="19">
        <v>2433</v>
      </c>
      <c r="D24" s="19">
        <v>413</v>
      </c>
      <c r="E24" s="55">
        <v>679</v>
      </c>
      <c r="F24" s="19">
        <v>88</v>
      </c>
      <c r="G24" s="19">
        <v>15</v>
      </c>
      <c r="H24" s="55">
        <v>645</v>
      </c>
      <c r="I24" s="19">
        <v>1383</v>
      </c>
      <c r="J24" s="19">
        <v>153</v>
      </c>
      <c r="K24" s="55">
        <v>656</v>
      </c>
      <c r="L24" s="19">
        <v>670</v>
      </c>
      <c r="M24" s="19">
        <v>175</v>
      </c>
    </row>
    <row r="25" spans="1:13" ht="14.4">
      <c r="A25" s="19" t="s">
        <v>95</v>
      </c>
      <c r="B25" s="55">
        <v>1966</v>
      </c>
      <c r="C25" s="19">
        <v>2202</v>
      </c>
      <c r="D25" s="19">
        <v>14</v>
      </c>
      <c r="E25" s="55">
        <v>366</v>
      </c>
      <c r="F25" s="19">
        <v>44</v>
      </c>
      <c r="G25" s="19">
        <v>1</v>
      </c>
      <c r="H25" s="55">
        <v>472</v>
      </c>
      <c r="I25" s="19">
        <v>292</v>
      </c>
      <c r="J25" s="19">
        <v>2</v>
      </c>
      <c r="K25" s="55">
        <v>1122</v>
      </c>
      <c r="L25" s="19">
        <v>1822</v>
      </c>
      <c r="M25" s="19">
        <v>11</v>
      </c>
    </row>
    <row r="26" spans="1:13" ht="14.4">
      <c r="A26" s="19" t="s">
        <v>96</v>
      </c>
      <c r="B26" s="55">
        <v>1246</v>
      </c>
      <c r="C26" s="19">
        <v>1674</v>
      </c>
      <c r="D26" s="19">
        <v>512</v>
      </c>
      <c r="E26" s="55">
        <v>431</v>
      </c>
      <c r="F26" s="19">
        <v>41</v>
      </c>
      <c r="G26" s="19">
        <v>2</v>
      </c>
      <c r="H26" s="55">
        <v>485</v>
      </c>
      <c r="I26" s="19">
        <v>816</v>
      </c>
      <c r="J26" s="19">
        <v>48</v>
      </c>
      <c r="K26" s="55">
        <v>136</v>
      </c>
      <c r="L26" s="19">
        <v>593</v>
      </c>
      <c r="M26" s="19">
        <v>293</v>
      </c>
    </row>
    <row r="27" spans="1:13" ht="14.4">
      <c r="A27" s="19" t="s">
        <v>97</v>
      </c>
      <c r="B27" s="55">
        <v>876</v>
      </c>
      <c r="C27" s="26">
        <v>983</v>
      </c>
      <c r="D27" s="27">
        <v>92</v>
      </c>
      <c r="E27" s="57">
        <v>491</v>
      </c>
      <c r="F27" s="26">
        <v>26</v>
      </c>
      <c r="G27" s="28">
        <v>1</v>
      </c>
      <c r="H27" s="59">
        <v>280</v>
      </c>
      <c r="I27" s="29">
        <v>413</v>
      </c>
      <c r="J27" s="28">
        <v>20</v>
      </c>
      <c r="K27" s="55">
        <v>29</v>
      </c>
      <c r="L27" s="19">
        <v>226</v>
      </c>
      <c r="M27" s="19">
        <v>40</v>
      </c>
    </row>
    <row r="28" spans="1:13" ht="14.4">
      <c r="A28" s="19" t="s">
        <v>26</v>
      </c>
      <c r="B28" s="55">
        <v>1186</v>
      </c>
      <c r="C28" s="19">
        <v>1185</v>
      </c>
      <c r="D28" s="19">
        <v>508</v>
      </c>
      <c r="E28" s="55">
        <v>267</v>
      </c>
      <c r="F28" s="19">
        <v>33</v>
      </c>
      <c r="G28" s="19">
        <v>1</v>
      </c>
      <c r="H28" s="55">
        <v>400</v>
      </c>
      <c r="I28" s="19">
        <v>391</v>
      </c>
      <c r="J28" s="19">
        <v>0</v>
      </c>
      <c r="K28" s="55">
        <v>161</v>
      </c>
      <c r="L28" s="19">
        <v>307</v>
      </c>
      <c r="M28" s="19">
        <v>7</v>
      </c>
    </row>
    <row r="29" spans="1:13" ht="14.4">
      <c r="A29" s="19" t="s">
        <v>27</v>
      </c>
      <c r="B29" s="55">
        <v>663</v>
      </c>
      <c r="C29" s="19">
        <v>892</v>
      </c>
      <c r="D29" s="19">
        <v>58</v>
      </c>
      <c r="E29" s="55">
        <v>204</v>
      </c>
      <c r="F29" s="19">
        <v>13</v>
      </c>
      <c r="G29" s="19">
        <v>0</v>
      </c>
      <c r="H29" s="55">
        <v>409</v>
      </c>
      <c r="I29" s="19">
        <v>664</v>
      </c>
      <c r="J29" s="19">
        <v>55</v>
      </c>
      <c r="K29" s="55">
        <v>33</v>
      </c>
      <c r="L29" s="19">
        <v>114</v>
      </c>
      <c r="M29" s="19">
        <v>2</v>
      </c>
    </row>
    <row r="30" spans="1:13" ht="14.4">
      <c r="A30" s="19" t="s">
        <v>12</v>
      </c>
      <c r="B30" s="55">
        <v>42860</v>
      </c>
      <c r="C30" s="19">
        <v>62495</v>
      </c>
      <c r="D30" s="19">
        <v>7837</v>
      </c>
      <c r="E30" s="55">
        <v>12585</v>
      </c>
      <c r="F30" s="19">
        <v>2400</v>
      </c>
      <c r="G30" s="19">
        <v>124</v>
      </c>
      <c r="H30" s="55">
        <v>16943</v>
      </c>
      <c r="I30" s="19">
        <v>22558</v>
      </c>
      <c r="J30" s="19">
        <v>1631</v>
      </c>
      <c r="K30" s="55">
        <v>10203</v>
      </c>
      <c r="L30" s="19">
        <v>30503</v>
      </c>
      <c r="M30" s="19">
        <v>2273</v>
      </c>
    </row>
    <row r="31" spans="1:13" ht="14.4">
      <c r="A31" s="19"/>
      <c r="B31" s="54" t="s">
        <v>63</v>
      </c>
      <c r="C31" s="19"/>
      <c r="D31" s="19"/>
      <c r="E31" s="19"/>
      <c r="F31" s="19"/>
      <c r="G31" s="19" t="s">
        <v>104</v>
      </c>
      <c r="H31" s="19"/>
      <c r="I31" s="19"/>
      <c r="J31" s="19"/>
      <c r="K31" s="19"/>
      <c r="L31" s="19"/>
      <c r="M31" s="19"/>
    </row>
    <row r="32" spans="1:13" ht="14.4">
      <c r="A32" s="19"/>
      <c r="B32" s="54" t="s">
        <v>37</v>
      </c>
      <c r="C32" s="19">
        <v>113192</v>
      </c>
      <c r="D32" s="19"/>
      <c r="E32" s="19"/>
      <c r="F32" s="19" t="s">
        <v>37</v>
      </c>
      <c r="G32" s="19"/>
      <c r="H32" s="19">
        <v>105355</v>
      </c>
      <c r="I32" s="19"/>
      <c r="J32" s="19" t="s">
        <v>98</v>
      </c>
      <c r="K32" s="19"/>
      <c r="L32" s="19"/>
    </row>
    <row r="33" spans="1:13" ht="14.4">
      <c r="A33" s="19"/>
      <c r="B33" s="54" t="s">
        <v>38</v>
      </c>
      <c r="C33" s="19">
        <v>15109</v>
      </c>
      <c r="D33" s="19"/>
      <c r="E33" s="19"/>
      <c r="F33" s="19" t="s">
        <v>38</v>
      </c>
      <c r="G33" s="19"/>
      <c r="H33" s="19">
        <v>14985</v>
      </c>
      <c r="I33" s="19"/>
      <c r="J33" s="19" t="s">
        <v>115</v>
      </c>
      <c r="K33" s="19"/>
      <c r="L33" s="19"/>
    </row>
    <row r="34" spans="1:13" ht="14.4">
      <c r="A34" s="19"/>
      <c r="B34" s="54" t="s">
        <v>39</v>
      </c>
      <c r="C34" s="19">
        <v>41132</v>
      </c>
      <c r="D34" s="19"/>
      <c r="E34" s="19"/>
      <c r="F34" s="19" t="s">
        <v>39</v>
      </c>
      <c r="G34" s="19"/>
      <c r="H34" s="19">
        <v>39501</v>
      </c>
      <c r="I34" s="19"/>
      <c r="J34" s="19" t="s">
        <v>116</v>
      </c>
      <c r="K34" s="19"/>
      <c r="L34" s="19"/>
    </row>
    <row r="35" spans="1:13" ht="14.4">
      <c r="A35" s="19"/>
      <c r="B35" s="54" t="s">
        <v>40</v>
      </c>
      <c r="C35" s="19">
        <v>42979</v>
      </c>
      <c r="D35" s="19"/>
      <c r="E35" s="19"/>
      <c r="F35" s="19" t="s">
        <v>40</v>
      </c>
      <c r="G35" s="19"/>
      <c r="H35" s="19">
        <v>40706</v>
      </c>
      <c r="I35" s="19"/>
      <c r="J35" s="19" t="s">
        <v>122</v>
      </c>
      <c r="K35" s="19"/>
      <c r="L35" s="19"/>
    </row>
    <row r="36" spans="1:13" ht="14.4">
      <c r="A36" s="19"/>
      <c r="B36" s="19"/>
      <c r="C36" s="19"/>
      <c r="D36" s="19"/>
      <c r="E36" s="19" t="s">
        <v>121</v>
      </c>
      <c r="F36" s="19"/>
      <c r="G36" s="19"/>
      <c r="H36" s="19"/>
      <c r="I36" s="19"/>
      <c r="J36" s="19"/>
      <c r="K36" s="19"/>
      <c r="L36" s="19"/>
      <c r="M36" s="19"/>
    </row>
    <row r="37" spans="1:13" ht="14.4">
      <c r="A37" s="19"/>
      <c r="B37" s="19"/>
      <c r="C37" s="19"/>
      <c r="D37" s="19"/>
      <c r="E37" s="19" t="s">
        <v>78</v>
      </c>
      <c r="F37" s="19"/>
      <c r="G37" s="19"/>
      <c r="H37" s="19"/>
      <c r="I37" s="19"/>
      <c r="J37" s="19"/>
      <c r="K37" s="19"/>
      <c r="L37" s="19"/>
      <c r="M37" s="19"/>
    </row>
    <row r="38" spans="1:13" ht="14.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14.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7" spans="1:13" ht="12.6" customHeight="1">
      <c r="A47" s="21" t="s">
        <v>158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pane ySplit="3" topLeftCell="A32" activePane="bottomLeft" state="frozen"/>
      <selection activeCell="K7" sqref="K7:K30"/>
      <selection pane="bottomLeft" activeCell="A44" sqref="A44:XFD44"/>
    </sheetView>
  </sheetViews>
  <sheetFormatPr defaultRowHeight="12.6" customHeight="1"/>
  <cols>
    <col min="1" max="1" width="15.109375" style="21" customWidth="1"/>
    <col min="2" max="13" width="8" style="21" customWidth="1"/>
    <col min="14" max="25" width="8.88671875" style="21" customWidth="1"/>
    <col min="26" max="16384" width="8.88671875" style="21"/>
  </cols>
  <sheetData>
    <row r="1" spans="1:13" ht="14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4.4">
      <c r="A2" s="19" t="s">
        <v>73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4.4">
      <c r="A3" s="19" t="s">
        <v>35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4.4">
      <c r="A4" s="19" t="s">
        <v>113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4.4">
      <c r="A5" s="19" t="s">
        <v>109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4.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4.4">
      <c r="A7" s="19"/>
      <c r="B7" s="55"/>
      <c r="C7" s="19" t="s">
        <v>37</v>
      </c>
      <c r="D7" s="19"/>
      <c r="E7" s="55"/>
      <c r="F7" s="19" t="s">
        <v>38</v>
      </c>
      <c r="G7" s="19"/>
      <c r="H7" s="55"/>
      <c r="I7" s="19" t="s">
        <v>39</v>
      </c>
      <c r="J7" s="19"/>
      <c r="K7" s="55"/>
      <c r="L7" s="19" t="s">
        <v>40</v>
      </c>
      <c r="M7" s="19"/>
    </row>
    <row r="8" spans="1:13" ht="14.4">
      <c r="A8" s="19" t="s">
        <v>0</v>
      </c>
      <c r="B8" s="55" t="s">
        <v>41</v>
      </c>
      <c r="C8" s="19" t="s">
        <v>160</v>
      </c>
      <c r="D8" s="19" t="s">
        <v>43</v>
      </c>
      <c r="E8" s="55" t="s">
        <v>41</v>
      </c>
      <c r="F8" s="19" t="s">
        <v>42</v>
      </c>
      <c r="G8" s="19" t="s">
        <v>43</v>
      </c>
      <c r="H8" s="55" t="s">
        <v>41</v>
      </c>
      <c r="I8" s="19" t="s">
        <v>42</v>
      </c>
      <c r="J8" s="19" t="s">
        <v>43</v>
      </c>
      <c r="K8" s="55" t="s">
        <v>41</v>
      </c>
      <c r="L8" s="19" t="s">
        <v>42</v>
      </c>
      <c r="M8" s="19" t="s">
        <v>43</v>
      </c>
    </row>
    <row r="9" spans="1:13" ht="14.4">
      <c r="A9" s="19" t="s">
        <v>82</v>
      </c>
      <c r="B9" s="55">
        <v>1841</v>
      </c>
      <c r="C9" s="19">
        <v>4034</v>
      </c>
      <c r="D9" s="19">
        <v>48</v>
      </c>
      <c r="E9" s="55">
        <v>575</v>
      </c>
      <c r="F9" s="19">
        <v>71</v>
      </c>
      <c r="G9" s="19">
        <v>0</v>
      </c>
      <c r="H9" s="55">
        <v>625</v>
      </c>
      <c r="I9" s="19">
        <v>840</v>
      </c>
      <c r="J9" s="19">
        <v>0</v>
      </c>
      <c r="K9" s="55">
        <v>509</v>
      </c>
      <c r="L9" s="19">
        <v>2807</v>
      </c>
      <c r="M9" s="19">
        <v>48</v>
      </c>
    </row>
    <row r="10" spans="1:13" ht="14.4">
      <c r="A10" s="19" t="s">
        <v>83</v>
      </c>
      <c r="B10" s="55">
        <v>2529</v>
      </c>
      <c r="C10" s="19">
        <v>4534</v>
      </c>
      <c r="D10" s="19">
        <v>465</v>
      </c>
      <c r="E10" s="55">
        <v>923</v>
      </c>
      <c r="F10" s="19">
        <v>215</v>
      </c>
      <c r="G10" s="19">
        <v>20</v>
      </c>
      <c r="H10" s="55">
        <v>1315</v>
      </c>
      <c r="I10" s="19">
        <v>2294</v>
      </c>
      <c r="J10" s="19">
        <v>297</v>
      </c>
      <c r="K10" s="55">
        <v>233</v>
      </c>
      <c r="L10" s="19">
        <v>1540</v>
      </c>
      <c r="M10" s="19">
        <v>43</v>
      </c>
    </row>
    <row r="11" spans="1:13" ht="14.4">
      <c r="A11" s="19" t="s">
        <v>10</v>
      </c>
      <c r="B11" s="55">
        <v>2441</v>
      </c>
      <c r="C11" s="19">
        <v>4526</v>
      </c>
      <c r="D11" s="19">
        <v>281</v>
      </c>
      <c r="E11" s="55">
        <v>856</v>
      </c>
      <c r="F11" s="19">
        <v>90</v>
      </c>
      <c r="G11" s="19">
        <v>5</v>
      </c>
      <c r="H11" s="55">
        <v>1040</v>
      </c>
      <c r="I11" s="19">
        <v>698</v>
      </c>
      <c r="J11" s="19">
        <v>57</v>
      </c>
      <c r="K11" s="55">
        <v>444</v>
      </c>
      <c r="L11" s="19">
        <v>3493</v>
      </c>
      <c r="M11" s="19">
        <v>195</v>
      </c>
    </row>
    <row r="12" spans="1:13" ht="14.4">
      <c r="A12" s="19" t="s">
        <v>29</v>
      </c>
      <c r="B12" s="55">
        <v>3822</v>
      </c>
      <c r="C12" s="19">
        <v>5058</v>
      </c>
      <c r="D12" s="19">
        <v>328</v>
      </c>
      <c r="E12" s="55">
        <v>576</v>
      </c>
      <c r="F12" s="19">
        <v>82</v>
      </c>
      <c r="G12" s="19">
        <v>0</v>
      </c>
      <c r="H12" s="55">
        <v>2165</v>
      </c>
      <c r="I12" s="19">
        <v>2572</v>
      </c>
      <c r="J12" s="19">
        <v>292</v>
      </c>
      <c r="K12" s="55">
        <v>694</v>
      </c>
      <c r="L12" s="19">
        <v>1763</v>
      </c>
      <c r="M12" s="19">
        <v>6</v>
      </c>
    </row>
    <row r="13" spans="1:13" ht="14.4">
      <c r="A13" s="19" t="s">
        <v>84</v>
      </c>
      <c r="B13" s="55">
        <v>691</v>
      </c>
      <c r="C13" s="19">
        <v>1143</v>
      </c>
      <c r="D13" s="19">
        <v>2</v>
      </c>
      <c r="E13" s="55">
        <v>274</v>
      </c>
      <c r="F13" s="19">
        <v>28</v>
      </c>
      <c r="G13" s="19">
        <v>0</v>
      </c>
      <c r="H13" s="55">
        <v>325</v>
      </c>
      <c r="I13" s="19">
        <v>459</v>
      </c>
      <c r="J13" s="19">
        <v>1</v>
      </c>
      <c r="K13" s="55">
        <v>54</v>
      </c>
      <c r="L13" s="19">
        <v>489</v>
      </c>
      <c r="M13" s="19">
        <v>1</v>
      </c>
    </row>
    <row r="14" spans="1:13" ht="14.4">
      <c r="A14" s="19" t="s">
        <v>11</v>
      </c>
      <c r="B14" s="55">
        <v>1280</v>
      </c>
      <c r="C14" s="19">
        <v>2203</v>
      </c>
      <c r="D14" s="19">
        <v>124</v>
      </c>
      <c r="E14" s="55">
        <v>430</v>
      </c>
      <c r="F14" s="19">
        <v>42</v>
      </c>
      <c r="G14" s="19">
        <v>1</v>
      </c>
      <c r="H14" s="55">
        <v>415</v>
      </c>
      <c r="I14" s="19">
        <v>350</v>
      </c>
      <c r="J14" s="19">
        <v>65</v>
      </c>
      <c r="K14" s="55">
        <v>466</v>
      </c>
      <c r="L14" s="19">
        <v>1886</v>
      </c>
      <c r="M14" s="19">
        <v>44</v>
      </c>
    </row>
    <row r="15" spans="1:13" ht="14.4">
      <c r="A15" s="19" t="s">
        <v>85</v>
      </c>
      <c r="B15" s="55">
        <v>4261</v>
      </c>
      <c r="C15" s="19">
        <v>4391</v>
      </c>
      <c r="D15" s="19">
        <v>1577</v>
      </c>
      <c r="E15" s="55">
        <v>665</v>
      </c>
      <c r="F15" s="19">
        <v>67</v>
      </c>
      <c r="G15" s="19">
        <v>1</v>
      </c>
      <c r="H15" s="55">
        <v>1602</v>
      </c>
      <c r="I15" s="19">
        <v>1081</v>
      </c>
      <c r="J15" s="19">
        <v>7</v>
      </c>
      <c r="K15" s="55">
        <v>1785</v>
      </c>
      <c r="L15" s="19">
        <v>2719</v>
      </c>
      <c r="M15" s="19">
        <v>239</v>
      </c>
    </row>
    <row r="16" spans="1:13" ht="14.4">
      <c r="A16" s="19" t="s">
        <v>86</v>
      </c>
      <c r="B16" s="55">
        <v>1969</v>
      </c>
      <c r="C16" s="19">
        <v>4826</v>
      </c>
      <c r="D16" s="19">
        <v>912</v>
      </c>
      <c r="E16" s="55">
        <v>798</v>
      </c>
      <c r="F16" s="19">
        <v>101</v>
      </c>
      <c r="G16" s="19">
        <v>20</v>
      </c>
      <c r="H16" s="55">
        <v>466</v>
      </c>
      <c r="I16" s="19">
        <v>681</v>
      </c>
      <c r="J16" s="19">
        <v>23</v>
      </c>
      <c r="K16" s="55">
        <v>616</v>
      </c>
      <c r="L16" s="19">
        <v>3969</v>
      </c>
      <c r="M16" s="19">
        <v>501</v>
      </c>
    </row>
    <row r="17" spans="1:13" ht="14.4">
      <c r="A17" s="19" t="s">
        <v>87</v>
      </c>
      <c r="B17" s="55">
        <v>854</v>
      </c>
      <c r="C17" s="19">
        <v>1394</v>
      </c>
      <c r="D17" s="19">
        <v>55</v>
      </c>
      <c r="E17" s="55">
        <v>178</v>
      </c>
      <c r="F17" s="19">
        <v>87</v>
      </c>
      <c r="G17" s="19">
        <v>0</v>
      </c>
      <c r="H17" s="55">
        <v>111</v>
      </c>
      <c r="I17" s="19">
        <v>435</v>
      </c>
      <c r="J17" s="19">
        <v>0</v>
      </c>
      <c r="K17" s="55">
        <v>428</v>
      </c>
      <c r="L17" s="19">
        <v>526</v>
      </c>
      <c r="M17" s="19">
        <v>3</v>
      </c>
    </row>
    <row r="18" spans="1:13" ht="14.4">
      <c r="A18" s="19" t="s">
        <v>88</v>
      </c>
      <c r="B18" s="55">
        <v>364</v>
      </c>
      <c r="C18" s="19">
        <v>842</v>
      </c>
      <c r="D18" s="19">
        <v>49</v>
      </c>
      <c r="E18" s="55">
        <v>187</v>
      </c>
      <c r="F18" s="19">
        <v>96</v>
      </c>
      <c r="G18" s="19">
        <v>21</v>
      </c>
      <c r="H18" s="55">
        <v>158</v>
      </c>
      <c r="I18" s="19">
        <v>354</v>
      </c>
      <c r="J18" s="19">
        <v>8</v>
      </c>
      <c r="K18" s="55">
        <v>5</v>
      </c>
      <c r="L18" s="19">
        <v>177</v>
      </c>
      <c r="M18" s="19">
        <v>2</v>
      </c>
    </row>
    <row r="19" spans="1:13" ht="14.4">
      <c r="A19" s="19" t="s">
        <v>89</v>
      </c>
      <c r="B19" s="55">
        <v>1685</v>
      </c>
      <c r="C19" s="19">
        <v>1945</v>
      </c>
      <c r="D19" s="19">
        <v>344</v>
      </c>
      <c r="E19" s="55">
        <v>434</v>
      </c>
      <c r="F19" s="19">
        <v>45</v>
      </c>
      <c r="G19" s="19">
        <v>0</v>
      </c>
      <c r="H19" s="55">
        <v>633</v>
      </c>
      <c r="I19" s="19">
        <v>1131</v>
      </c>
      <c r="J19" s="19">
        <v>0</v>
      </c>
      <c r="K19" s="55">
        <v>383</v>
      </c>
      <c r="L19" s="19">
        <v>485</v>
      </c>
      <c r="M19" s="19">
        <v>1</v>
      </c>
    </row>
    <row r="20" spans="1:13" ht="14.4">
      <c r="A20" s="19" t="s">
        <v>90</v>
      </c>
      <c r="B20" s="55">
        <v>1914</v>
      </c>
      <c r="C20" s="19">
        <v>3072</v>
      </c>
      <c r="D20" s="19">
        <v>854</v>
      </c>
      <c r="E20" s="55">
        <v>664</v>
      </c>
      <c r="F20" s="19">
        <v>150</v>
      </c>
      <c r="G20" s="19">
        <v>10</v>
      </c>
      <c r="H20" s="55">
        <v>851</v>
      </c>
      <c r="I20" s="19">
        <v>908</v>
      </c>
      <c r="J20" s="19">
        <v>290</v>
      </c>
      <c r="K20" s="55">
        <v>304</v>
      </c>
      <c r="L20" s="19">
        <v>1647</v>
      </c>
      <c r="M20" s="19">
        <v>143</v>
      </c>
    </row>
    <row r="21" spans="1:13" ht="14.4">
      <c r="A21" s="19" t="s">
        <v>91</v>
      </c>
      <c r="B21" s="55">
        <v>2472</v>
      </c>
      <c r="C21" s="19">
        <v>4419</v>
      </c>
      <c r="D21" s="19">
        <v>1489</v>
      </c>
      <c r="E21" s="55">
        <v>917</v>
      </c>
      <c r="F21" s="19">
        <v>104</v>
      </c>
      <c r="G21" s="19">
        <v>17</v>
      </c>
      <c r="H21" s="55">
        <v>915</v>
      </c>
      <c r="I21" s="19">
        <v>1583</v>
      </c>
      <c r="J21" s="19">
        <v>245</v>
      </c>
      <c r="K21" s="55">
        <v>520</v>
      </c>
      <c r="L21" s="19">
        <v>2137</v>
      </c>
      <c r="M21" s="19">
        <v>497</v>
      </c>
    </row>
    <row r="22" spans="1:13" ht="14.4">
      <c r="A22" s="19" t="s">
        <v>92</v>
      </c>
      <c r="B22" s="55">
        <v>2110</v>
      </c>
      <c r="C22" s="19">
        <v>3532</v>
      </c>
      <c r="D22" s="19">
        <v>277</v>
      </c>
      <c r="E22" s="55">
        <v>901</v>
      </c>
      <c r="F22" s="19">
        <v>118</v>
      </c>
      <c r="G22" s="19">
        <v>6</v>
      </c>
      <c r="H22" s="55">
        <v>988</v>
      </c>
      <c r="I22" s="19">
        <v>2025</v>
      </c>
      <c r="J22" s="19">
        <v>52</v>
      </c>
      <c r="K22" s="55">
        <v>164</v>
      </c>
      <c r="L22" s="19">
        <v>1000</v>
      </c>
      <c r="M22" s="19">
        <v>107</v>
      </c>
    </row>
    <row r="23" spans="1:13" ht="14.4">
      <c r="A23" s="19" t="s">
        <v>93</v>
      </c>
      <c r="B23" s="55">
        <v>3350</v>
      </c>
      <c r="C23" s="19">
        <v>6571</v>
      </c>
      <c r="D23" s="19">
        <v>1102</v>
      </c>
      <c r="E23" s="55">
        <v>1295</v>
      </c>
      <c r="F23" s="19">
        <v>176</v>
      </c>
      <c r="G23" s="19">
        <v>11</v>
      </c>
      <c r="H23" s="55">
        <v>1114</v>
      </c>
      <c r="I23" s="19">
        <v>1837</v>
      </c>
      <c r="J23" s="19">
        <v>101</v>
      </c>
      <c r="K23" s="55">
        <v>567</v>
      </c>
      <c r="L23" s="19">
        <v>3602</v>
      </c>
      <c r="M23" s="19">
        <v>227</v>
      </c>
    </row>
    <row r="24" spans="1:13" ht="14.4">
      <c r="A24" s="19" t="s">
        <v>94</v>
      </c>
      <c r="B24" s="55">
        <v>1962</v>
      </c>
      <c r="C24" s="19">
        <v>2698</v>
      </c>
      <c r="D24" s="19">
        <v>560</v>
      </c>
      <c r="E24" s="55">
        <v>633</v>
      </c>
      <c r="F24" s="19">
        <v>100</v>
      </c>
      <c r="G24" s="19">
        <v>27</v>
      </c>
      <c r="H24" s="55">
        <v>716</v>
      </c>
      <c r="I24" s="19">
        <v>1511</v>
      </c>
      <c r="J24" s="19">
        <v>86</v>
      </c>
      <c r="K24" s="55">
        <v>512</v>
      </c>
      <c r="L24" s="19">
        <v>664</v>
      </c>
      <c r="M24" s="19">
        <v>328</v>
      </c>
    </row>
    <row r="25" spans="1:13" ht="14.4">
      <c r="A25" s="19" t="s">
        <v>95</v>
      </c>
      <c r="B25" s="55">
        <v>1796</v>
      </c>
      <c r="C25" s="19">
        <v>2187</v>
      </c>
      <c r="D25" s="19">
        <v>12</v>
      </c>
      <c r="E25" s="55">
        <v>264</v>
      </c>
      <c r="F25" s="19">
        <v>57</v>
      </c>
      <c r="G25" s="19">
        <v>0</v>
      </c>
      <c r="H25" s="55">
        <v>447</v>
      </c>
      <c r="I25" s="19">
        <v>337</v>
      </c>
      <c r="J25" s="19">
        <v>9</v>
      </c>
      <c r="K25" s="55">
        <v>1085</v>
      </c>
      <c r="L25" s="19">
        <v>1793</v>
      </c>
      <c r="M25" s="19">
        <v>3</v>
      </c>
    </row>
    <row r="26" spans="1:13" ht="14.4">
      <c r="A26" s="19" t="s">
        <v>96</v>
      </c>
      <c r="B26" s="55">
        <v>1233</v>
      </c>
      <c r="C26" s="19">
        <v>1837</v>
      </c>
      <c r="D26" s="19">
        <v>389</v>
      </c>
      <c r="E26" s="55">
        <v>535</v>
      </c>
      <c r="F26" s="19">
        <v>39</v>
      </c>
      <c r="G26" s="19">
        <v>7</v>
      </c>
      <c r="H26" s="55">
        <v>383</v>
      </c>
      <c r="I26" s="19">
        <v>852</v>
      </c>
      <c r="J26" s="19">
        <v>39</v>
      </c>
      <c r="K26" s="55">
        <v>198</v>
      </c>
      <c r="L26" s="19">
        <v>695</v>
      </c>
      <c r="M26" s="19">
        <v>117</v>
      </c>
    </row>
    <row r="27" spans="1:13" ht="14.4">
      <c r="A27" s="19" t="s">
        <v>97</v>
      </c>
      <c r="B27" s="55">
        <v>675</v>
      </c>
      <c r="C27" s="19">
        <v>724</v>
      </c>
      <c r="D27" s="19">
        <v>60</v>
      </c>
      <c r="E27" s="55">
        <v>383</v>
      </c>
      <c r="F27" s="19">
        <v>23</v>
      </c>
      <c r="G27" s="19">
        <v>6</v>
      </c>
      <c r="H27" s="55">
        <v>224</v>
      </c>
      <c r="I27" s="19">
        <v>260</v>
      </c>
      <c r="J27" s="19">
        <v>6</v>
      </c>
      <c r="K27" s="55">
        <v>56</v>
      </c>
      <c r="L27" s="19">
        <v>209</v>
      </c>
      <c r="M27" s="19">
        <v>24</v>
      </c>
    </row>
    <row r="28" spans="1:13" ht="14.4">
      <c r="A28" s="19" t="s">
        <v>26</v>
      </c>
      <c r="B28" s="55">
        <v>1158</v>
      </c>
      <c r="C28" s="19">
        <v>1147</v>
      </c>
      <c r="D28" s="19">
        <v>683</v>
      </c>
      <c r="E28" s="55">
        <v>347</v>
      </c>
      <c r="F28" s="19">
        <v>32</v>
      </c>
      <c r="G28" s="19">
        <v>1</v>
      </c>
      <c r="H28" s="55">
        <v>468</v>
      </c>
      <c r="I28" s="19">
        <v>423</v>
      </c>
      <c r="J28" s="19">
        <v>1</v>
      </c>
      <c r="K28" s="55">
        <v>183</v>
      </c>
      <c r="L28" s="19">
        <v>361</v>
      </c>
      <c r="M28" s="19">
        <v>22</v>
      </c>
    </row>
    <row r="29" spans="1:13" ht="14.4">
      <c r="A29" s="19" t="s">
        <v>27</v>
      </c>
      <c r="B29" s="55">
        <v>570</v>
      </c>
      <c r="C29" s="19">
        <v>798</v>
      </c>
      <c r="D29" s="19">
        <v>1</v>
      </c>
      <c r="E29" s="55">
        <v>283</v>
      </c>
      <c r="F29" s="19">
        <v>2</v>
      </c>
      <c r="G29" s="19">
        <v>0</v>
      </c>
      <c r="H29" s="55">
        <v>752</v>
      </c>
      <c r="I29" s="19">
        <v>775</v>
      </c>
      <c r="J29" s="19">
        <v>1</v>
      </c>
      <c r="K29" s="55">
        <v>26</v>
      </c>
      <c r="L29" s="19">
        <v>60</v>
      </c>
      <c r="M29" s="19">
        <v>0</v>
      </c>
    </row>
    <row r="30" spans="1:13" ht="14.4">
      <c r="A30" s="19" t="s">
        <v>12</v>
      </c>
      <c r="B30" s="55">
        <v>38977</v>
      </c>
      <c r="C30" s="19">
        <v>61881</v>
      </c>
      <c r="D30" s="19">
        <v>9612</v>
      </c>
      <c r="E30" s="55">
        <v>12118</v>
      </c>
      <c r="F30" s="19">
        <v>1725</v>
      </c>
      <c r="G30" s="19">
        <v>153</v>
      </c>
      <c r="H30" s="55">
        <v>15713</v>
      </c>
      <c r="I30" s="19">
        <v>21406</v>
      </c>
      <c r="J30" s="19">
        <v>1580</v>
      </c>
      <c r="K30" s="55">
        <v>9232</v>
      </c>
      <c r="L30" s="19">
        <v>32022</v>
      </c>
      <c r="M30" s="19">
        <v>2551</v>
      </c>
    </row>
    <row r="31" spans="1:13" ht="14.4">
      <c r="A31" s="19"/>
      <c r="B31" s="54" t="s">
        <v>63</v>
      </c>
      <c r="C31" s="19"/>
      <c r="D31" s="19"/>
      <c r="E31" s="19"/>
      <c r="F31" s="19"/>
      <c r="G31" s="19" t="s">
        <v>104</v>
      </c>
      <c r="H31" s="19"/>
      <c r="I31" s="19"/>
      <c r="J31" s="19"/>
      <c r="K31" s="19"/>
      <c r="L31" s="19"/>
      <c r="M31" s="19"/>
    </row>
    <row r="32" spans="1:13" ht="14.4">
      <c r="A32" s="19"/>
      <c r="B32" s="54" t="s">
        <v>37</v>
      </c>
      <c r="C32" s="19">
        <v>110470</v>
      </c>
      <c r="D32" s="19"/>
      <c r="E32" s="19"/>
      <c r="F32" s="19" t="s">
        <v>37</v>
      </c>
      <c r="G32" s="19"/>
      <c r="H32" s="19">
        <v>100858</v>
      </c>
      <c r="I32" s="19"/>
      <c r="J32" s="19" t="s">
        <v>114</v>
      </c>
      <c r="K32" s="19"/>
      <c r="L32" s="19"/>
      <c r="M32" s="19"/>
    </row>
    <row r="33" spans="1:13" ht="14.4">
      <c r="A33" s="19"/>
      <c r="B33" s="54" t="s">
        <v>38</v>
      </c>
      <c r="C33" s="19">
        <v>13996</v>
      </c>
      <c r="D33" s="19"/>
      <c r="E33" s="19"/>
      <c r="F33" s="19" t="s">
        <v>38</v>
      </c>
      <c r="G33" s="19"/>
      <c r="H33" s="19">
        <v>13843</v>
      </c>
      <c r="I33" s="19"/>
      <c r="J33" s="19" t="s">
        <v>115</v>
      </c>
      <c r="K33" s="19"/>
      <c r="L33" s="19"/>
      <c r="M33" s="19"/>
    </row>
    <row r="34" spans="1:13" ht="14.4">
      <c r="A34" s="19"/>
      <c r="B34" s="54" t="s">
        <v>39</v>
      </c>
      <c r="C34" s="19">
        <v>38699</v>
      </c>
      <c r="D34" s="19"/>
      <c r="E34" s="19"/>
      <c r="F34" s="19" t="s">
        <v>39</v>
      </c>
      <c r="G34" s="19"/>
      <c r="H34" s="19">
        <v>37119</v>
      </c>
      <c r="I34" s="19"/>
      <c r="J34" s="19" t="s">
        <v>116</v>
      </c>
      <c r="K34" s="19"/>
      <c r="L34" s="19"/>
      <c r="M34" s="19"/>
    </row>
    <row r="35" spans="1:13" ht="14.4">
      <c r="A35" s="19"/>
      <c r="B35" s="54" t="s">
        <v>40</v>
      </c>
      <c r="C35" s="19">
        <v>43805</v>
      </c>
      <c r="D35" s="19"/>
      <c r="E35" s="19"/>
      <c r="F35" s="19" t="s">
        <v>40</v>
      </c>
      <c r="G35" s="19"/>
      <c r="H35" s="19">
        <v>41254</v>
      </c>
      <c r="I35" s="19"/>
      <c r="J35" s="19" t="s">
        <v>117</v>
      </c>
      <c r="K35" s="19"/>
      <c r="L35" s="19"/>
      <c r="M35" s="19"/>
    </row>
    <row r="36" spans="1:13" ht="14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ht="14.4">
      <c r="A37" s="19" t="s">
        <v>77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ht="14.4">
      <c r="A38" s="19" t="s">
        <v>78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14.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14.4">
      <c r="A40" s="19" t="s">
        <v>118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14.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14.4">
      <c r="A42" s="19" t="s">
        <v>79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ht="14.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ht="14.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7" spans="1:13" ht="12.6" customHeight="1">
      <c r="A47" s="21" t="s">
        <v>158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Normal="100" workbookViewId="0">
      <pane ySplit="2" topLeftCell="A3" activePane="bottomLeft" state="frozen"/>
      <selection activeCell="K7" sqref="K7:K30"/>
      <selection pane="bottomLeft" activeCell="A40" sqref="A40:XFD40"/>
    </sheetView>
  </sheetViews>
  <sheetFormatPr defaultRowHeight="12.6" customHeight="1"/>
  <cols>
    <col min="1" max="1" width="15.109375" style="21" customWidth="1"/>
    <col min="2" max="13" width="8" style="21" customWidth="1"/>
    <col min="14" max="25" width="8.88671875" style="21" customWidth="1"/>
    <col min="26" max="16384" width="8.88671875" style="21"/>
  </cols>
  <sheetData>
    <row r="1" spans="1:13" ht="14.4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4.4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4.4">
      <c r="A3" s="19" t="s">
        <v>108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4.4">
      <c r="A4" s="19" t="s">
        <v>109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4.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4.4">
      <c r="A6" s="19"/>
      <c r="B6" s="19"/>
      <c r="C6" s="19" t="s">
        <v>37</v>
      </c>
      <c r="D6" s="19"/>
      <c r="E6" s="19"/>
      <c r="F6" s="19" t="s">
        <v>38</v>
      </c>
      <c r="G6" s="19"/>
      <c r="H6" s="19"/>
      <c r="I6" s="19" t="s">
        <v>39</v>
      </c>
      <c r="J6" s="19" t="s">
        <v>40</v>
      </c>
      <c r="K6" s="19"/>
      <c r="L6" s="19"/>
      <c r="M6" s="19"/>
    </row>
    <row r="7" spans="1:13" ht="14.4">
      <c r="A7" s="19"/>
      <c r="B7" s="55"/>
      <c r="C7" s="19"/>
      <c r="D7" s="19"/>
      <c r="E7" s="55"/>
      <c r="F7" s="19"/>
      <c r="G7" s="19"/>
      <c r="H7" s="55"/>
      <c r="I7" s="19"/>
      <c r="J7" s="19"/>
      <c r="K7" s="55"/>
      <c r="L7" s="19"/>
      <c r="M7" s="19"/>
    </row>
    <row r="8" spans="1:13" ht="14.4">
      <c r="A8" s="19" t="s">
        <v>0</v>
      </c>
      <c r="B8" s="55" t="s">
        <v>41</v>
      </c>
      <c r="C8" s="19" t="s">
        <v>160</v>
      </c>
      <c r="D8" s="19" t="s">
        <v>43</v>
      </c>
      <c r="E8" s="55" t="s">
        <v>41</v>
      </c>
      <c r="F8" s="19" t="s">
        <v>42</v>
      </c>
      <c r="G8" s="19" t="s">
        <v>43</v>
      </c>
      <c r="H8" s="55" t="s">
        <v>41</v>
      </c>
      <c r="I8" s="19" t="s">
        <v>42</v>
      </c>
      <c r="J8" s="19" t="s">
        <v>43</v>
      </c>
      <c r="K8" s="55" t="s">
        <v>41</v>
      </c>
      <c r="L8" s="19" t="s">
        <v>42</v>
      </c>
      <c r="M8" s="19" t="s">
        <v>43</v>
      </c>
    </row>
    <row r="9" spans="1:13" ht="14.4">
      <c r="A9" s="19" t="s">
        <v>82</v>
      </c>
      <c r="B9" s="55">
        <v>1903</v>
      </c>
      <c r="C9" s="19">
        <v>4531</v>
      </c>
      <c r="D9" s="19">
        <v>189</v>
      </c>
      <c r="E9" s="55">
        <v>525</v>
      </c>
      <c r="F9" s="19">
        <v>194</v>
      </c>
      <c r="G9" s="19">
        <v>0</v>
      </c>
      <c r="H9" s="55">
        <v>673</v>
      </c>
      <c r="I9" s="19">
        <v>636</v>
      </c>
      <c r="J9" s="19">
        <v>0</v>
      </c>
      <c r="K9" s="55">
        <v>564</v>
      </c>
      <c r="L9" s="19">
        <v>3493</v>
      </c>
      <c r="M9" s="19">
        <v>0</v>
      </c>
    </row>
    <row r="10" spans="1:13" ht="14.4">
      <c r="A10" s="19" t="s">
        <v>83</v>
      </c>
      <c r="B10" s="55">
        <v>2152</v>
      </c>
      <c r="C10" s="19">
        <v>4034</v>
      </c>
      <c r="D10" s="19">
        <v>363</v>
      </c>
      <c r="E10" s="55">
        <v>881</v>
      </c>
      <c r="F10" s="19">
        <v>119</v>
      </c>
      <c r="G10" s="19">
        <v>17</v>
      </c>
      <c r="H10" s="55">
        <v>1098</v>
      </c>
      <c r="I10" s="19">
        <v>2350</v>
      </c>
      <c r="J10" s="19">
        <v>268</v>
      </c>
      <c r="K10" s="55">
        <v>186</v>
      </c>
      <c r="L10" s="19">
        <v>1052</v>
      </c>
      <c r="M10" s="19">
        <v>10</v>
      </c>
    </row>
    <row r="11" spans="1:13" ht="14.4">
      <c r="A11" s="19" t="s">
        <v>10</v>
      </c>
      <c r="B11" s="55">
        <v>2290</v>
      </c>
      <c r="C11" s="19">
        <v>4040</v>
      </c>
      <c r="D11" s="19">
        <v>186</v>
      </c>
      <c r="E11" s="55">
        <v>919</v>
      </c>
      <c r="F11" s="19">
        <v>99</v>
      </c>
      <c r="G11" s="19">
        <v>12</v>
      </c>
      <c r="H11" s="55">
        <v>921</v>
      </c>
      <c r="I11" s="19">
        <v>689</v>
      </c>
      <c r="J11" s="19">
        <v>43</v>
      </c>
      <c r="K11" s="55">
        <v>443</v>
      </c>
      <c r="L11" s="19">
        <v>3005</v>
      </c>
      <c r="M11" s="19">
        <v>99</v>
      </c>
    </row>
    <row r="12" spans="1:13" ht="14.4">
      <c r="A12" s="19" t="s">
        <v>29</v>
      </c>
      <c r="B12" s="55">
        <v>4086</v>
      </c>
      <c r="C12" s="19">
        <v>6346</v>
      </c>
      <c r="D12" s="19">
        <v>315</v>
      </c>
      <c r="E12" s="55">
        <v>654</v>
      </c>
      <c r="F12" s="19">
        <v>72</v>
      </c>
      <c r="G12" s="19">
        <v>45</v>
      </c>
      <c r="H12" s="55">
        <v>2390</v>
      </c>
      <c r="I12" s="19">
        <v>3027</v>
      </c>
      <c r="J12" s="19">
        <v>298</v>
      </c>
      <c r="K12" s="55">
        <v>636</v>
      </c>
      <c r="L12" s="19">
        <v>2120</v>
      </c>
      <c r="M12" s="19">
        <v>4</v>
      </c>
    </row>
    <row r="13" spans="1:13" ht="14.4">
      <c r="A13" s="19" t="s">
        <v>84</v>
      </c>
      <c r="B13" s="55">
        <v>767</v>
      </c>
      <c r="C13" s="19">
        <v>1093</v>
      </c>
      <c r="D13" s="19">
        <v>3</v>
      </c>
      <c r="E13" s="55">
        <v>229</v>
      </c>
      <c r="F13" s="19">
        <v>32</v>
      </c>
      <c r="G13" s="19">
        <v>0</v>
      </c>
      <c r="H13" s="55">
        <v>434</v>
      </c>
      <c r="I13" s="19">
        <v>534</v>
      </c>
      <c r="J13" s="19">
        <v>3</v>
      </c>
      <c r="K13" s="55">
        <v>78</v>
      </c>
      <c r="L13" s="19">
        <v>423</v>
      </c>
      <c r="M13" s="19">
        <v>0</v>
      </c>
    </row>
    <row r="14" spans="1:13" ht="14.4">
      <c r="A14" s="19" t="s">
        <v>11</v>
      </c>
      <c r="B14" s="55">
        <v>1502</v>
      </c>
      <c r="C14" s="19">
        <v>2970</v>
      </c>
      <c r="D14" s="19">
        <v>232</v>
      </c>
      <c r="E14" s="55">
        <v>440</v>
      </c>
      <c r="F14" s="19">
        <v>59</v>
      </c>
      <c r="G14" s="19">
        <v>0</v>
      </c>
      <c r="H14" s="55">
        <v>680</v>
      </c>
      <c r="I14" s="19">
        <v>548</v>
      </c>
      <c r="J14" s="19">
        <v>66</v>
      </c>
      <c r="K14" s="55">
        <v>469</v>
      </c>
      <c r="L14" s="19">
        <v>2436</v>
      </c>
      <c r="M14" s="19">
        <v>42</v>
      </c>
    </row>
    <row r="15" spans="1:13" ht="14.4">
      <c r="A15" s="19" t="s">
        <v>85</v>
      </c>
      <c r="B15" s="55">
        <v>3854</v>
      </c>
      <c r="C15" s="19">
        <v>4659</v>
      </c>
      <c r="D15" s="19">
        <v>1020</v>
      </c>
      <c r="E15" s="55">
        <v>571</v>
      </c>
      <c r="F15" s="19">
        <v>74</v>
      </c>
      <c r="G15" s="19">
        <v>12</v>
      </c>
      <c r="H15" s="55">
        <v>1592</v>
      </c>
      <c r="I15" s="19">
        <v>1162</v>
      </c>
      <c r="J15" s="19">
        <v>21</v>
      </c>
      <c r="K15" s="55">
        <v>1272</v>
      </c>
      <c r="L15" s="19">
        <v>2656</v>
      </c>
      <c r="M15" s="19">
        <v>35</v>
      </c>
    </row>
    <row r="16" spans="1:13" ht="14.4">
      <c r="A16" s="19" t="s">
        <v>86</v>
      </c>
      <c r="B16" s="55">
        <v>1789</v>
      </c>
      <c r="C16" s="19">
        <v>4546</v>
      </c>
      <c r="D16" s="19">
        <v>1220</v>
      </c>
      <c r="E16" s="55">
        <v>692</v>
      </c>
      <c r="F16" s="19">
        <v>104</v>
      </c>
      <c r="G16" s="19">
        <v>11</v>
      </c>
      <c r="H16" s="55">
        <v>454</v>
      </c>
      <c r="I16" s="19">
        <v>696</v>
      </c>
      <c r="J16" s="19">
        <v>15</v>
      </c>
      <c r="K16" s="55">
        <v>529</v>
      </c>
      <c r="L16" s="19">
        <v>3710</v>
      </c>
      <c r="M16" s="19">
        <v>557</v>
      </c>
    </row>
    <row r="17" spans="1:15" ht="14.4">
      <c r="A17" s="19" t="s">
        <v>87</v>
      </c>
      <c r="B17" s="55">
        <v>884</v>
      </c>
      <c r="C17" s="19">
        <v>1665</v>
      </c>
      <c r="D17" s="19">
        <v>61</v>
      </c>
      <c r="E17" s="55">
        <v>168</v>
      </c>
      <c r="F17" s="19">
        <v>64</v>
      </c>
      <c r="G17" s="19">
        <v>1</v>
      </c>
      <c r="H17" s="55">
        <v>131</v>
      </c>
      <c r="I17" s="19">
        <v>453</v>
      </c>
      <c r="J17" s="19">
        <v>1</v>
      </c>
      <c r="K17" s="55">
        <v>393</v>
      </c>
      <c r="L17" s="19">
        <v>656</v>
      </c>
      <c r="M17" s="19">
        <v>5</v>
      </c>
    </row>
    <row r="18" spans="1:15" ht="14.4">
      <c r="A18" s="19" t="s">
        <v>88</v>
      </c>
      <c r="B18" s="55">
        <v>285</v>
      </c>
      <c r="C18" s="19">
        <v>553</v>
      </c>
      <c r="D18" s="19">
        <v>28</v>
      </c>
      <c r="E18" s="55">
        <v>175</v>
      </c>
      <c r="F18" s="19">
        <v>92</v>
      </c>
      <c r="G18" s="19">
        <v>17</v>
      </c>
      <c r="H18" s="55">
        <v>74</v>
      </c>
      <c r="I18" s="19">
        <v>224</v>
      </c>
      <c r="J18" s="19">
        <v>5</v>
      </c>
      <c r="K18" s="55">
        <v>15</v>
      </c>
      <c r="L18" s="19">
        <v>48</v>
      </c>
      <c r="M18" s="19">
        <v>2</v>
      </c>
    </row>
    <row r="19" spans="1:15" ht="14.4">
      <c r="A19" s="19" t="s">
        <v>89</v>
      </c>
      <c r="B19" s="55">
        <v>1846</v>
      </c>
      <c r="C19" s="19">
        <v>2052</v>
      </c>
      <c r="D19" s="19">
        <v>0</v>
      </c>
      <c r="E19" s="55">
        <v>400</v>
      </c>
      <c r="F19" s="19">
        <v>21</v>
      </c>
      <c r="G19" s="19">
        <v>0</v>
      </c>
      <c r="H19" s="55">
        <v>830</v>
      </c>
      <c r="I19" s="19">
        <v>1015</v>
      </c>
      <c r="J19" s="19">
        <v>0</v>
      </c>
      <c r="K19" s="55">
        <v>432</v>
      </c>
      <c r="L19" s="19">
        <v>689</v>
      </c>
      <c r="M19" s="19">
        <v>0</v>
      </c>
    </row>
    <row r="20" spans="1:15" ht="14.4">
      <c r="A20" s="19" t="s">
        <v>90</v>
      </c>
      <c r="B20" s="55">
        <v>1917</v>
      </c>
      <c r="C20" s="19">
        <v>3099</v>
      </c>
      <c r="D20" s="19">
        <v>973</v>
      </c>
      <c r="E20" s="55">
        <v>641</v>
      </c>
      <c r="F20" s="19">
        <v>144</v>
      </c>
      <c r="G20" s="19">
        <v>16</v>
      </c>
      <c r="H20" s="55">
        <v>969</v>
      </c>
      <c r="I20" s="19">
        <v>1092</v>
      </c>
      <c r="J20" s="19">
        <v>292</v>
      </c>
      <c r="K20" s="55">
        <v>234</v>
      </c>
      <c r="L20" s="19">
        <v>1495</v>
      </c>
      <c r="M20" s="19">
        <v>139</v>
      </c>
    </row>
    <row r="21" spans="1:15" ht="14.4">
      <c r="A21" s="19" t="s">
        <v>91</v>
      </c>
      <c r="B21" s="55">
        <v>2460</v>
      </c>
      <c r="C21" s="19">
        <v>3799</v>
      </c>
      <c r="D21" s="19">
        <v>1115</v>
      </c>
      <c r="E21" s="55">
        <v>840</v>
      </c>
      <c r="F21" s="19">
        <v>93</v>
      </c>
      <c r="G21" s="19">
        <v>19</v>
      </c>
      <c r="H21" s="55">
        <v>1080</v>
      </c>
      <c r="I21" s="19">
        <v>1608</v>
      </c>
      <c r="J21" s="19">
        <v>134</v>
      </c>
      <c r="K21" s="55">
        <v>269</v>
      </c>
      <c r="L21" s="19">
        <v>1503</v>
      </c>
      <c r="M21" s="19">
        <v>292</v>
      </c>
    </row>
    <row r="22" spans="1:15" ht="14.4">
      <c r="A22" s="19" t="s">
        <v>92</v>
      </c>
      <c r="B22" s="55">
        <v>2161</v>
      </c>
      <c r="C22" s="19">
        <v>3304</v>
      </c>
      <c r="D22" s="19">
        <v>240</v>
      </c>
      <c r="E22" s="55">
        <v>876</v>
      </c>
      <c r="F22" s="19">
        <v>122</v>
      </c>
      <c r="G22" s="19">
        <v>9</v>
      </c>
      <c r="H22" s="55">
        <v>990</v>
      </c>
      <c r="I22" s="19">
        <v>1912</v>
      </c>
      <c r="J22" s="19">
        <v>64</v>
      </c>
      <c r="K22" s="55">
        <v>141</v>
      </c>
      <c r="L22" s="19">
        <v>770</v>
      </c>
      <c r="M22" s="19">
        <v>67</v>
      </c>
    </row>
    <row r="23" spans="1:15" ht="14.4">
      <c r="A23" s="19" t="s">
        <v>93</v>
      </c>
      <c r="B23" s="55">
        <v>3217</v>
      </c>
      <c r="C23" s="19">
        <v>6895</v>
      </c>
      <c r="D23" s="19">
        <v>994</v>
      </c>
      <c r="E23" s="55">
        <v>1273</v>
      </c>
      <c r="F23" s="19">
        <v>172</v>
      </c>
      <c r="G23" s="19">
        <v>12</v>
      </c>
      <c r="H23" s="55">
        <v>1119</v>
      </c>
      <c r="I23" s="19">
        <v>1886</v>
      </c>
      <c r="J23" s="19">
        <v>41</v>
      </c>
      <c r="K23" s="55">
        <v>649</v>
      </c>
      <c r="L23" s="19">
        <v>3483</v>
      </c>
      <c r="M23" s="19">
        <v>230</v>
      </c>
    </row>
    <row r="24" spans="1:15" ht="14.4">
      <c r="A24" s="19" t="s">
        <v>94</v>
      </c>
      <c r="B24" s="55">
        <v>1975</v>
      </c>
      <c r="C24" s="19">
        <v>2735</v>
      </c>
      <c r="D24" s="19">
        <v>536</v>
      </c>
      <c r="E24" s="55">
        <v>662</v>
      </c>
      <c r="F24" s="19">
        <v>89</v>
      </c>
      <c r="G24" s="19">
        <v>14</v>
      </c>
      <c r="H24" s="55">
        <v>668</v>
      </c>
      <c r="I24" s="19">
        <v>1568</v>
      </c>
      <c r="J24" s="19">
        <v>191</v>
      </c>
      <c r="K24" s="55">
        <v>509</v>
      </c>
      <c r="L24" s="19">
        <v>592</v>
      </c>
      <c r="M24" s="19">
        <v>284</v>
      </c>
    </row>
    <row r="25" spans="1:15" ht="14.4">
      <c r="A25" s="19" t="s">
        <v>95</v>
      </c>
      <c r="B25" s="55">
        <v>1593</v>
      </c>
      <c r="C25" s="19">
        <v>1957</v>
      </c>
      <c r="D25" s="19">
        <v>18</v>
      </c>
      <c r="E25" s="55">
        <v>254</v>
      </c>
      <c r="F25" s="19">
        <v>75</v>
      </c>
      <c r="G25" s="19">
        <v>2</v>
      </c>
      <c r="H25" s="55">
        <v>492</v>
      </c>
      <c r="I25" s="19">
        <v>429</v>
      </c>
      <c r="J25" s="19">
        <v>1</v>
      </c>
      <c r="K25" s="55">
        <v>843</v>
      </c>
      <c r="L25" s="19">
        <v>1424</v>
      </c>
      <c r="M25" s="19">
        <v>15</v>
      </c>
    </row>
    <row r="26" spans="1:15" ht="14.4">
      <c r="A26" s="19" t="s">
        <v>96</v>
      </c>
      <c r="B26" s="55">
        <v>1214</v>
      </c>
      <c r="C26" s="19">
        <v>1765</v>
      </c>
      <c r="D26" s="19">
        <v>331</v>
      </c>
      <c r="E26" s="55">
        <v>536</v>
      </c>
      <c r="F26" s="19">
        <v>36</v>
      </c>
      <c r="G26" s="19">
        <v>2</v>
      </c>
      <c r="H26" s="55">
        <v>434</v>
      </c>
      <c r="I26" s="19">
        <v>857</v>
      </c>
      <c r="J26" s="19">
        <v>44</v>
      </c>
      <c r="K26" s="55">
        <v>134</v>
      </c>
      <c r="L26" s="19">
        <v>584</v>
      </c>
      <c r="M26" s="19">
        <v>80</v>
      </c>
    </row>
    <row r="27" spans="1:15" ht="14.4">
      <c r="A27" s="19" t="s">
        <v>97</v>
      </c>
      <c r="B27" s="55">
        <v>726</v>
      </c>
      <c r="C27" s="24">
        <v>704</v>
      </c>
      <c r="D27" s="24">
        <v>127</v>
      </c>
      <c r="E27" s="56">
        <v>413</v>
      </c>
      <c r="F27" s="24">
        <v>22</v>
      </c>
      <c r="G27" s="25">
        <v>1</v>
      </c>
      <c r="H27" s="58">
        <v>252</v>
      </c>
      <c r="I27" s="25">
        <v>316</v>
      </c>
      <c r="J27" s="25">
        <v>10</v>
      </c>
      <c r="K27" s="55">
        <v>54</v>
      </c>
      <c r="L27" s="19">
        <v>240</v>
      </c>
      <c r="M27" s="19">
        <v>37</v>
      </c>
    </row>
    <row r="28" spans="1:15" ht="14.4">
      <c r="A28" s="19" t="s">
        <v>26</v>
      </c>
      <c r="B28" s="55">
        <v>1059</v>
      </c>
      <c r="C28" s="19">
        <v>977</v>
      </c>
      <c r="D28" s="19">
        <v>189</v>
      </c>
      <c r="E28" s="55">
        <v>320</v>
      </c>
      <c r="F28" s="19">
        <v>38</v>
      </c>
      <c r="G28" s="19">
        <v>0</v>
      </c>
      <c r="H28" s="55">
        <v>310</v>
      </c>
      <c r="I28" s="19">
        <v>385</v>
      </c>
      <c r="J28" s="19">
        <v>55</v>
      </c>
      <c r="K28" s="55">
        <v>191</v>
      </c>
      <c r="L28" s="19">
        <v>272</v>
      </c>
      <c r="M28" s="19">
        <v>30</v>
      </c>
    </row>
    <row r="29" spans="1:15" ht="14.4">
      <c r="A29" s="19" t="s">
        <v>27</v>
      </c>
      <c r="B29" s="55">
        <v>599</v>
      </c>
      <c r="C29" s="19">
        <v>731</v>
      </c>
      <c r="D29" s="19">
        <v>7</v>
      </c>
      <c r="E29" s="55">
        <v>141</v>
      </c>
      <c r="F29" s="19">
        <v>5</v>
      </c>
      <c r="G29" s="19">
        <v>0</v>
      </c>
      <c r="H29" s="55">
        <v>428</v>
      </c>
      <c r="I29" s="19">
        <v>684</v>
      </c>
      <c r="J29" s="19">
        <v>4</v>
      </c>
      <c r="K29" s="55">
        <v>24</v>
      </c>
      <c r="L29" s="19">
        <v>26</v>
      </c>
      <c r="M29" s="19">
        <v>0</v>
      </c>
    </row>
    <row r="30" spans="1:15" ht="14.4">
      <c r="A30" s="19" t="s">
        <v>12</v>
      </c>
      <c r="B30" s="55">
        <v>38279</v>
      </c>
      <c r="C30" s="19">
        <v>62455</v>
      </c>
      <c r="D30" s="19">
        <v>8147</v>
      </c>
      <c r="E30" s="55">
        <v>11610</v>
      </c>
      <c r="F30" s="19">
        <v>1726</v>
      </c>
      <c r="G30" s="19">
        <v>190</v>
      </c>
      <c r="H30" s="55">
        <v>16019</v>
      </c>
      <c r="I30" s="19">
        <v>22071</v>
      </c>
      <c r="J30" s="19">
        <v>1556</v>
      </c>
      <c r="K30" s="55">
        <v>8065</v>
      </c>
      <c r="L30" s="19">
        <v>30677</v>
      </c>
      <c r="M30" s="19">
        <v>1928</v>
      </c>
    </row>
    <row r="31" spans="1:15" ht="14.4">
      <c r="A31" s="19"/>
      <c r="B31" s="54" t="s">
        <v>63</v>
      </c>
      <c r="C31" s="19"/>
      <c r="D31" s="19"/>
      <c r="E31" s="19"/>
      <c r="F31" s="19" t="s">
        <v>104</v>
      </c>
      <c r="G31" s="19"/>
      <c r="H31" s="19"/>
      <c r="I31" s="19"/>
      <c r="J31" s="19"/>
      <c r="K31" s="19"/>
      <c r="L31" s="19"/>
      <c r="M31" s="19"/>
    </row>
    <row r="32" spans="1:15" ht="14.4">
      <c r="A32" s="19"/>
      <c r="B32" s="54" t="s">
        <v>37</v>
      </c>
      <c r="C32" s="19">
        <v>108881</v>
      </c>
      <c r="D32" s="19"/>
      <c r="E32" s="19"/>
      <c r="F32" s="19" t="s">
        <v>37</v>
      </c>
      <c r="G32" s="19"/>
      <c r="H32" s="19">
        <v>100734</v>
      </c>
      <c r="I32" s="19"/>
      <c r="J32" s="19"/>
      <c r="K32" s="19" t="s">
        <v>110</v>
      </c>
      <c r="L32" s="19"/>
      <c r="M32" s="19"/>
      <c r="N32" s="19"/>
      <c r="O32" s="19"/>
    </row>
    <row r="33" spans="1:15" ht="14.4">
      <c r="A33" s="19"/>
      <c r="B33" s="54" t="s">
        <v>38</v>
      </c>
      <c r="C33" s="19">
        <v>13526</v>
      </c>
      <c r="D33" s="19"/>
      <c r="E33" s="19"/>
      <c r="F33" s="19" t="s">
        <v>38</v>
      </c>
      <c r="G33" s="19"/>
      <c r="H33" s="19">
        <v>13336</v>
      </c>
      <c r="I33" s="19"/>
      <c r="J33" s="19"/>
      <c r="K33" s="19" t="s">
        <v>66</v>
      </c>
      <c r="L33" s="19"/>
      <c r="M33" s="19"/>
      <c r="N33" s="19"/>
      <c r="O33" s="19"/>
    </row>
    <row r="34" spans="1:15" ht="14.4">
      <c r="A34" s="19"/>
      <c r="B34" s="54" t="s">
        <v>39</v>
      </c>
      <c r="C34" s="19">
        <v>39646</v>
      </c>
      <c r="D34" s="19"/>
      <c r="E34" s="19"/>
      <c r="F34" s="19" t="s">
        <v>39</v>
      </c>
      <c r="G34" s="19"/>
      <c r="H34" s="19">
        <v>38090</v>
      </c>
      <c r="I34" s="19"/>
      <c r="J34" s="19"/>
      <c r="K34" s="19" t="s">
        <v>111</v>
      </c>
      <c r="L34" s="19"/>
      <c r="M34" s="19"/>
      <c r="N34" s="19"/>
      <c r="O34" s="19"/>
    </row>
    <row r="35" spans="1:15" ht="14.4">
      <c r="A35" s="19"/>
      <c r="B35" s="54" t="s">
        <v>40</v>
      </c>
      <c r="C35" s="19">
        <v>40670</v>
      </c>
      <c r="D35" s="19"/>
      <c r="E35" s="19"/>
      <c r="F35" s="19" t="s">
        <v>40</v>
      </c>
      <c r="G35" s="19"/>
      <c r="H35" s="19">
        <v>38742</v>
      </c>
      <c r="I35" s="19"/>
      <c r="J35" s="19"/>
      <c r="K35" s="19" t="s">
        <v>112</v>
      </c>
      <c r="L35" s="19"/>
      <c r="M35" s="19"/>
    </row>
    <row r="36" spans="1:15" ht="14.4">
      <c r="A36" s="19"/>
      <c r="B36" s="19"/>
      <c r="C36" s="19"/>
      <c r="D36" s="19"/>
      <c r="E36" s="19" t="s">
        <v>77</v>
      </c>
      <c r="F36" s="19"/>
      <c r="G36" s="19"/>
      <c r="H36" s="19"/>
      <c r="I36" s="19"/>
      <c r="J36" s="19"/>
      <c r="K36" s="19"/>
      <c r="L36" s="19"/>
      <c r="M36" s="19"/>
    </row>
    <row r="37" spans="1:15" ht="14.4">
      <c r="A37" s="19"/>
      <c r="B37" s="19"/>
      <c r="C37" s="19"/>
      <c r="D37" s="19"/>
      <c r="E37" s="19"/>
      <c r="F37" s="19" t="s">
        <v>78</v>
      </c>
      <c r="G37" s="19"/>
      <c r="H37" s="19"/>
      <c r="I37" s="19"/>
      <c r="J37" s="19"/>
      <c r="K37" s="19"/>
      <c r="L37" s="19"/>
      <c r="M37" s="19"/>
    </row>
    <row r="38" spans="1:15" ht="14.4">
      <c r="A38" s="19"/>
      <c r="B38" s="19"/>
      <c r="C38" s="19"/>
      <c r="D38" s="19"/>
      <c r="E38" s="19"/>
      <c r="F38" s="19"/>
      <c r="G38" s="19" t="s">
        <v>79</v>
      </c>
      <c r="H38" s="19"/>
      <c r="I38" s="19"/>
      <c r="J38" s="19"/>
      <c r="K38" s="19"/>
      <c r="L38" s="19"/>
      <c r="M38" s="19"/>
    </row>
    <row r="39" spans="1:15" ht="14.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5" ht="14.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7" spans="1:15" ht="12.6" customHeight="1">
      <c r="A47" s="21" t="s">
        <v>158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pane ySplit="2" topLeftCell="A31" activePane="bottomLeft" state="frozen"/>
      <selection activeCell="K7" sqref="K7:K30"/>
      <selection pane="bottomLeft" activeCell="A40" sqref="A40:XFD40"/>
    </sheetView>
  </sheetViews>
  <sheetFormatPr defaultRowHeight="12.6" customHeight="1"/>
  <cols>
    <col min="1" max="1" width="15.109375" style="21" customWidth="1"/>
    <col min="2" max="13" width="8" style="21" customWidth="1"/>
    <col min="14" max="25" width="8.88671875" style="21" customWidth="1"/>
    <col min="26" max="16384" width="8.88671875" style="21"/>
  </cols>
  <sheetData>
    <row r="1" spans="1:13" ht="14.4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4.4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4.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4.4">
      <c r="A4" s="19" t="s">
        <v>102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4.4">
      <c r="A5" s="19" t="s">
        <v>103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4.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4.4">
      <c r="A7" s="19"/>
      <c r="B7" s="55"/>
      <c r="C7" s="19" t="s">
        <v>37</v>
      </c>
      <c r="D7" s="19"/>
      <c r="E7" s="55"/>
      <c r="F7" s="19" t="s">
        <v>38</v>
      </c>
      <c r="G7" s="19"/>
      <c r="H7" s="55"/>
      <c r="I7" s="19" t="s">
        <v>39</v>
      </c>
      <c r="J7" s="19"/>
      <c r="K7" s="55"/>
      <c r="L7" s="19" t="s">
        <v>40</v>
      </c>
      <c r="M7" s="19"/>
    </row>
    <row r="8" spans="1:13" ht="14.4">
      <c r="A8" s="19" t="s">
        <v>0</v>
      </c>
      <c r="B8" s="55" t="s">
        <v>41</v>
      </c>
      <c r="C8" s="19" t="s">
        <v>42</v>
      </c>
      <c r="D8" s="19" t="s">
        <v>43</v>
      </c>
      <c r="E8" s="55" t="s">
        <v>41</v>
      </c>
      <c r="F8" s="19" t="s">
        <v>42</v>
      </c>
      <c r="G8" s="19" t="s">
        <v>43</v>
      </c>
      <c r="H8" s="55" t="s">
        <v>41</v>
      </c>
      <c r="I8" s="19" t="s">
        <v>42</v>
      </c>
      <c r="J8" s="19" t="s">
        <v>43</v>
      </c>
      <c r="K8" s="55" t="s">
        <v>41</v>
      </c>
      <c r="L8" s="19" t="s">
        <v>42</v>
      </c>
      <c r="M8" s="19" t="s">
        <v>43</v>
      </c>
    </row>
    <row r="9" spans="1:13" ht="14.4">
      <c r="A9" s="19" t="s">
        <v>82</v>
      </c>
      <c r="B9" s="55">
        <v>1925</v>
      </c>
      <c r="C9" s="19">
        <v>3923</v>
      </c>
      <c r="D9" s="19">
        <v>0</v>
      </c>
      <c r="E9" s="55">
        <v>488</v>
      </c>
      <c r="F9" s="19">
        <v>36</v>
      </c>
      <c r="G9" s="19">
        <v>0</v>
      </c>
      <c r="H9" s="55">
        <v>562</v>
      </c>
      <c r="I9" s="19">
        <v>567</v>
      </c>
      <c r="J9" s="19">
        <v>0</v>
      </c>
      <c r="K9" s="55">
        <v>657</v>
      </c>
      <c r="L9" s="19">
        <v>3151</v>
      </c>
      <c r="M9" s="19">
        <v>0</v>
      </c>
    </row>
    <row r="10" spans="1:13" ht="14.4">
      <c r="A10" s="19" t="s">
        <v>83</v>
      </c>
      <c r="B10" s="55">
        <v>2008</v>
      </c>
      <c r="C10" s="19">
        <v>3738</v>
      </c>
      <c r="D10" s="19">
        <v>360</v>
      </c>
      <c r="E10" s="55">
        <v>837</v>
      </c>
      <c r="F10" s="19">
        <v>93</v>
      </c>
      <c r="G10" s="19">
        <v>17</v>
      </c>
      <c r="H10" s="55">
        <v>1034</v>
      </c>
      <c r="I10" s="19">
        <v>1784</v>
      </c>
      <c r="J10" s="19">
        <v>202</v>
      </c>
      <c r="K10" s="55">
        <v>162</v>
      </c>
      <c r="L10" s="19">
        <v>1114</v>
      </c>
      <c r="M10" s="19">
        <v>27</v>
      </c>
    </row>
    <row r="11" spans="1:13" ht="14.4">
      <c r="A11" s="19" t="s">
        <v>10</v>
      </c>
      <c r="B11" s="55">
        <v>2134</v>
      </c>
      <c r="C11" s="19">
        <v>4530</v>
      </c>
      <c r="D11" s="19">
        <v>155</v>
      </c>
      <c r="E11" s="55">
        <v>820</v>
      </c>
      <c r="F11" s="19">
        <v>109</v>
      </c>
      <c r="G11" s="19">
        <v>12</v>
      </c>
      <c r="H11" s="55">
        <v>891</v>
      </c>
      <c r="I11" s="19">
        <v>690</v>
      </c>
      <c r="J11" s="19">
        <v>55</v>
      </c>
      <c r="K11" s="55">
        <v>400</v>
      </c>
      <c r="L11" s="19">
        <v>3559</v>
      </c>
      <c r="M11" s="19">
        <v>68</v>
      </c>
    </row>
    <row r="12" spans="1:13" ht="14.4">
      <c r="A12" s="19" t="s">
        <v>29</v>
      </c>
      <c r="B12" s="55">
        <v>4101</v>
      </c>
      <c r="C12" s="19">
        <v>6895</v>
      </c>
      <c r="D12" s="19">
        <v>5738</v>
      </c>
      <c r="E12" s="55">
        <v>510</v>
      </c>
      <c r="F12" s="19">
        <v>88</v>
      </c>
      <c r="G12" s="19">
        <v>385</v>
      </c>
      <c r="H12" s="55">
        <v>2685</v>
      </c>
      <c r="I12" s="19">
        <v>3318</v>
      </c>
      <c r="J12" s="19">
        <v>1987</v>
      </c>
      <c r="K12" s="55">
        <v>508</v>
      </c>
      <c r="L12" s="19">
        <v>1784</v>
      </c>
      <c r="M12" s="19">
        <v>1615</v>
      </c>
    </row>
    <row r="13" spans="1:13" ht="14.4">
      <c r="A13" s="19" t="s">
        <v>84</v>
      </c>
      <c r="B13" s="55">
        <v>1001</v>
      </c>
      <c r="C13" s="19">
        <v>901</v>
      </c>
      <c r="D13" s="19">
        <v>0</v>
      </c>
      <c r="E13" s="55">
        <v>271</v>
      </c>
      <c r="F13" s="19">
        <v>27</v>
      </c>
      <c r="G13" s="19">
        <v>0</v>
      </c>
      <c r="H13" s="55">
        <v>630</v>
      </c>
      <c r="I13" s="19">
        <v>409</v>
      </c>
      <c r="J13" s="19">
        <v>0</v>
      </c>
      <c r="K13" s="55">
        <v>56</v>
      </c>
      <c r="L13" s="19">
        <v>433</v>
      </c>
      <c r="M13" s="19">
        <v>0</v>
      </c>
    </row>
    <row r="14" spans="1:13" ht="14.4">
      <c r="A14" s="19" t="s">
        <v>11</v>
      </c>
      <c r="B14" s="55">
        <v>1709</v>
      </c>
      <c r="C14" s="19">
        <v>3056</v>
      </c>
      <c r="D14" s="19">
        <v>404</v>
      </c>
      <c r="E14" s="55">
        <v>505</v>
      </c>
      <c r="F14" s="19">
        <v>53</v>
      </c>
      <c r="G14" s="19">
        <v>8</v>
      </c>
      <c r="H14" s="55">
        <v>703</v>
      </c>
      <c r="I14" s="19">
        <v>628</v>
      </c>
      <c r="J14" s="19">
        <v>80</v>
      </c>
      <c r="K14" s="55">
        <v>430</v>
      </c>
      <c r="L14" s="19">
        <v>2404</v>
      </c>
      <c r="M14" s="19">
        <v>176</v>
      </c>
    </row>
    <row r="15" spans="1:13" ht="14.4">
      <c r="A15" s="19" t="s">
        <v>85</v>
      </c>
      <c r="B15" s="55">
        <v>4036</v>
      </c>
      <c r="C15" s="19">
        <v>4770</v>
      </c>
      <c r="D15" s="19">
        <v>966</v>
      </c>
      <c r="E15" s="55">
        <v>646</v>
      </c>
      <c r="F15" s="19">
        <v>78</v>
      </c>
      <c r="G15" s="19">
        <v>19</v>
      </c>
      <c r="H15" s="55">
        <v>1997</v>
      </c>
      <c r="I15" s="19">
        <v>1195</v>
      </c>
      <c r="J15" s="19">
        <v>35</v>
      </c>
      <c r="K15" s="55">
        <v>891</v>
      </c>
      <c r="L15" s="19">
        <v>2588</v>
      </c>
      <c r="M15" s="19">
        <v>54</v>
      </c>
    </row>
    <row r="16" spans="1:13" ht="14.4">
      <c r="A16" s="19" t="s">
        <v>86</v>
      </c>
      <c r="B16" s="55">
        <v>1673</v>
      </c>
      <c r="C16" s="19">
        <v>4186</v>
      </c>
      <c r="D16" s="19">
        <v>1311</v>
      </c>
      <c r="E16" s="55">
        <v>713</v>
      </c>
      <c r="F16" s="19">
        <v>84</v>
      </c>
      <c r="G16" s="19">
        <v>18</v>
      </c>
      <c r="H16" s="55">
        <v>392</v>
      </c>
      <c r="I16" s="19">
        <v>623</v>
      </c>
      <c r="J16" s="19">
        <v>27</v>
      </c>
      <c r="K16" s="55">
        <v>499</v>
      </c>
      <c r="L16" s="19">
        <v>3380</v>
      </c>
      <c r="M16" s="19">
        <v>626</v>
      </c>
    </row>
    <row r="17" spans="1:13" ht="14.4">
      <c r="A17" s="19" t="s">
        <v>87</v>
      </c>
      <c r="B17" s="55">
        <v>875</v>
      </c>
      <c r="C17" s="19">
        <v>1653</v>
      </c>
      <c r="D17" s="19">
        <v>112</v>
      </c>
      <c r="E17" s="55">
        <v>198</v>
      </c>
      <c r="F17" s="19">
        <v>42</v>
      </c>
      <c r="G17" s="19">
        <v>4</v>
      </c>
      <c r="H17" s="55">
        <v>194</v>
      </c>
      <c r="I17" s="19">
        <v>516</v>
      </c>
      <c r="J17" s="19">
        <v>29</v>
      </c>
      <c r="K17" s="55">
        <v>408</v>
      </c>
      <c r="L17" s="19">
        <v>655</v>
      </c>
      <c r="M17" s="19">
        <v>10</v>
      </c>
    </row>
    <row r="18" spans="1:13" ht="14.4">
      <c r="A18" s="19" t="s">
        <v>88</v>
      </c>
      <c r="B18" s="55">
        <v>193</v>
      </c>
      <c r="C18" s="19">
        <v>557</v>
      </c>
      <c r="D18" s="19">
        <v>26</v>
      </c>
      <c r="E18" s="55">
        <v>99</v>
      </c>
      <c r="F18" s="19">
        <v>157</v>
      </c>
      <c r="G18" s="19">
        <v>7</v>
      </c>
      <c r="H18" s="55">
        <v>78</v>
      </c>
      <c r="I18" s="19">
        <v>242</v>
      </c>
      <c r="J18" s="19">
        <v>5</v>
      </c>
      <c r="K18" s="55">
        <v>3</v>
      </c>
      <c r="L18" s="19">
        <v>58</v>
      </c>
      <c r="M18" s="19">
        <v>8</v>
      </c>
    </row>
    <row r="19" spans="1:13" ht="14.4">
      <c r="A19" s="19" t="s">
        <v>89</v>
      </c>
      <c r="B19" s="55">
        <v>1695</v>
      </c>
      <c r="C19" s="19">
        <v>2016</v>
      </c>
      <c r="D19" s="19">
        <v>1</v>
      </c>
      <c r="E19" s="55">
        <v>481</v>
      </c>
      <c r="F19" s="19">
        <v>33</v>
      </c>
      <c r="G19" s="19">
        <v>1</v>
      </c>
      <c r="H19" s="55">
        <v>584</v>
      </c>
      <c r="I19" s="19">
        <v>708</v>
      </c>
      <c r="J19" s="19">
        <v>0</v>
      </c>
      <c r="K19" s="55">
        <v>251</v>
      </c>
      <c r="L19" s="19">
        <v>550</v>
      </c>
      <c r="M19" s="19">
        <v>8</v>
      </c>
    </row>
    <row r="20" spans="1:13" ht="14.4">
      <c r="A20" s="19" t="s">
        <v>90</v>
      </c>
      <c r="B20" s="55">
        <v>1997</v>
      </c>
      <c r="C20" s="19">
        <v>3652</v>
      </c>
      <c r="D20" s="19">
        <v>1147</v>
      </c>
      <c r="E20" s="55">
        <v>775</v>
      </c>
      <c r="F20" s="19">
        <v>126</v>
      </c>
      <c r="G20" s="19">
        <v>3</v>
      </c>
      <c r="H20" s="55">
        <v>764</v>
      </c>
      <c r="I20" s="19">
        <v>1056</v>
      </c>
      <c r="J20" s="19">
        <v>347</v>
      </c>
      <c r="K20" s="55">
        <v>243</v>
      </c>
      <c r="L20" s="19">
        <v>1431</v>
      </c>
      <c r="M20" s="19">
        <v>169</v>
      </c>
    </row>
    <row r="21" spans="1:13" ht="14.4">
      <c r="A21" s="19" t="s">
        <v>91</v>
      </c>
      <c r="B21" s="55">
        <v>2034</v>
      </c>
      <c r="C21" s="19">
        <v>3467</v>
      </c>
      <c r="D21" s="19">
        <v>925</v>
      </c>
      <c r="E21" s="55">
        <v>740</v>
      </c>
      <c r="F21" s="19">
        <v>87</v>
      </c>
      <c r="G21" s="19">
        <v>23</v>
      </c>
      <c r="H21" s="55">
        <v>903</v>
      </c>
      <c r="I21" s="19">
        <v>1584</v>
      </c>
      <c r="J21" s="19">
        <v>133</v>
      </c>
      <c r="K21" s="55">
        <v>171</v>
      </c>
      <c r="L21" s="19">
        <v>1515</v>
      </c>
      <c r="M21" s="19">
        <v>333</v>
      </c>
    </row>
    <row r="22" spans="1:13" ht="14.4">
      <c r="A22" s="19" t="s">
        <v>92</v>
      </c>
      <c r="B22" s="55">
        <v>1818</v>
      </c>
      <c r="C22" s="19">
        <v>3229</v>
      </c>
      <c r="D22" s="19">
        <v>348</v>
      </c>
      <c r="E22" s="55">
        <v>676</v>
      </c>
      <c r="F22" s="19">
        <v>109</v>
      </c>
      <c r="G22" s="19">
        <v>46</v>
      </c>
      <c r="H22" s="55">
        <v>871</v>
      </c>
      <c r="I22" s="19">
        <v>1719</v>
      </c>
      <c r="J22" s="19">
        <v>60</v>
      </c>
      <c r="K22" s="55">
        <v>98</v>
      </c>
      <c r="L22" s="19">
        <v>840</v>
      </c>
      <c r="M22" s="19">
        <v>107</v>
      </c>
    </row>
    <row r="23" spans="1:13" ht="14.4">
      <c r="A23" s="19" t="s">
        <v>93</v>
      </c>
      <c r="B23" s="55">
        <v>2914</v>
      </c>
      <c r="C23" s="19">
        <v>7213</v>
      </c>
      <c r="D23" s="19">
        <v>1209</v>
      </c>
      <c r="E23" s="55">
        <v>1256</v>
      </c>
      <c r="F23" s="19">
        <v>173</v>
      </c>
      <c r="G23" s="19">
        <v>15</v>
      </c>
      <c r="H23" s="55">
        <v>1048</v>
      </c>
      <c r="I23" s="19">
        <v>1993</v>
      </c>
      <c r="J23" s="19">
        <v>64</v>
      </c>
      <c r="K23" s="55">
        <v>472</v>
      </c>
      <c r="L23" s="19">
        <v>3739</v>
      </c>
      <c r="M23" s="19">
        <v>406</v>
      </c>
    </row>
    <row r="24" spans="1:13" ht="14.4">
      <c r="A24" s="19" t="s">
        <v>94</v>
      </c>
      <c r="B24" s="55">
        <v>1840</v>
      </c>
      <c r="C24" s="19">
        <v>2783</v>
      </c>
      <c r="D24" s="19">
        <v>554</v>
      </c>
      <c r="E24" s="55">
        <v>565</v>
      </c>
      <c r="F24" s="19">
        <v>87</v>
      </c>
      <c r="G24" s="19">
        <v>7</v>
      </c>
      <c r="H24" s="55">
        <v>693</v>
      </c>
      <c r="I24" s="19">
        <v>1589</v>
      </c>
      <c r="J24" s="19">
        <v>261</v>
      </c>
      <c r="K24" s="55">
        <v>451</v>
      </c>
      <c r="L24" s="19">
        <v>486</v>
      </c>
      <c r="M24" s="19">
        <v>238</v>
      </c>
    </row>
    <row r="25" spans="1:13" ht="14.4">
      <c r="A25" s="19" t="s">
        <v>95</v>
      </c>
      <c r="B25" s="55">
        <v>1614</v>
      </c>
      <c r="C25" s="19">
        <v>1939</v>
      </c>
      <c r="D25" s="19">
        <v>8</v>
      </c>
      <c r="E25" s="55">
        <v>189</v>
      </c>
      <c r="F25" s="19">
        <v>34</v>
      </c>
      <c r="G25" s="19">
        <v>0</v>
      </c>
      <c r="H25" s="55">
        <v>457</v>
      </c>
      <c r="I25" s="19">
        <v>484</v>
      </c>
      <c r="J25" s="19">
        <v>1</v>
      </c>
      <c r="K25" s="55">
        <v>988</v>
      </c>
      <c r="L25" s="19">
        <v>1430</v>
      </c>
      <c r="M25" s="19">
        <v>7</v>
      </c>
    </row>
    <row r="26" spans="1:13" ht="14.4">
      <c r="A26" s="19" t="s">
        <v>96</v>
      </c>
      <c r="B26" s="55">
        <v>1256</v>
      </c>
      <c r="C26" s="19">
        <v>1935</v>
      </c>
      <c r="D26" s="19">
        <v>320</v>
      </c>
      <c r="E26" s="55">
        <v>491</v>
      </c>
      <c r="F26" s="19">
        <v>43</v>
      </c>
      <c r="G26" s="19">
        <v>1</v>
      </c>
      <c r="H26" s="55">
        <v>520</v>
      </c>
      <c r="I26" s="19">
        <v>910</v>
      </c>
      <c r="J26" s="19">
        <v>46</v>
      </c>
      <c r="K26" s="55">
        <v>159</v>
      </c>
      <c r="L26" s="19">
        <v>707</v>
      </c>
      <c r="M26" s="19">
        <v>62</v>
      </c>
    </row>
    <row r="27" spans="1:13" ht="14.4">
      <c r="A27" s="19" t="s">
        <v>97</v>
      </c>
      <c r="B27" s="55">
        <v>796</v>
      </c>
      <c r="C27" s="19">
        <v>765</v>
      </c>
      <c r="D27" s="19">
        <v>118</v>
      </c>
      <c r="E27" s="55">
        <v>461</v>
      </c>
      <c r="F27" s="19">
        <v>27</v>
      </c>
      <c r="G27" s="19">
        <v>1</v>
      </c>
      <c r="H27" s="55">
        <v>251</v>
      </c>
      <c r="I27" s="19">
        <v>361</v>
      </c>
      <c r="J27" s="19">
        <v>6</v>
      </c>
      <c r="K27" s="55">
        <v>64</v>
      </c>
      <c r="L27" s="19">
        <v>251</v>
      </c>
      <c r="M27" s="19">
        <v>62</v>
      </c>
    </row>
    <row r="28" spans="1:13" ht="14.4">
      <c r="A28" s="19" t="s">
        <v>26</v>
      </c>
      <c r="B28" s="55">
        <v>960</v>
      </c>
      <c r="C28" s="19">
        <v>1199</v>
      </c>
      <c r="D28" s="19">
        <v>849</v>
      </c>
      <c r="E28" s="55">
        <v>280</v>
      </c>
      <c r="F28" s="19">
        <v>14</v>
      </c>
      <c r="G28" s="19">
        <v>0</v>
      </c>
      <c r="H28" s="55">
        <v>350</v>
      </c>
      <c r="I28" s="19">
        <v>500</v>
      </c>
      <c r="J28" s="19">
        <v>15</v>
      </c>
      <c r="K28" s="55">
        <v>188</v>
      </c>
      <c r="L28" s="19">
        <v>399</v>
      </c>
      <c r="M28" s="19">
        <v>34</v>
      </c>
    </row>
    <row r="29" spans="1:13" ht="14.4">
      <c r="A29" s="19" t="s">
        <v>27</v>
      </c>
      <c r="B29" s="55">
        <v>862</v>
      </c>
      <c r="C29" s="19">
        <v>681</v>
      </c>
      <c r="D29" s="19">
        <v>8</v>
      </c>
      <c r="E29" s="55">
        <v>169</v>
      </c>
      <c r="F29" s="19">
        <v>23</v>
      </c>
      <c r="G29" s="19">
        <v>0</v>
      </c>
      <c r="H29" s="55">
        <v>550</v>
      </c>
      <c r="I29" s="19">
        <v>484</v>
      </c>
      <c r="J29" s="19">
        <v>3</v>
      </c>
      <c r="K29" s="55">
        <v>38</v>
      </c>
      <c r="L29" s="19">
        <v>62</v>
      </c>
      <c r="M29" s="19">
        <v>0</v>
      </c>
    </row>
    <row r="30" spans="1:13" ht="14.4">
      <c r="A30" s="19" t="s">
        <v>12</v>
      </c>
      <c r="B30" s="55">
        <v>37441</v>
      </c>
      <c r="C30" s="19">
        <v>63088</v>
      </c>
      <c r="D30" s="19">
        <v>14559</v>
      </c>
      <c r="E30" s="55">
        <v>11170</v>
      </c>
      <c r="F30" s="19">
        <v>1523</v>
      </c>
      <c r="G30" s="19">
        <v>567</v>
      </c>
      <c r="H30" s="55">
        <v>16157</v>
      </c>
      <c r="I30" s="19">
        <v>21360</v>
      </c>
      <c r="J30" s="19">
        <v>3356</v>
      </c>
      <c r="K30" s="55">
        <v>7137</v>
      </c>
      <c r="L30" s="19">
        <v>30536</v>
      </c>
      <c r="M30" s="19">
        <v>4010</v>
      </c>
    </row>
    <row r="31" spans="1:13" ht="14.4">
      <c r="A31" s="19"/>
      <c r="B31" s="54" t="s">
        <v>63</v>
      </c>
      <c r="C31" s="19"/>
      <c r="D31" s="19"/>
      <c r="E31" s="19"/>
      <c r="F31" s="19"/>
      <c r="G31" s="19" t="s">
        <v>104</v>
      </c>
      <c r="H31" s="19"/>
      <c r="I31" s="19"/>
      <c r="J31" s="19"/>
      <c r="K31" s="19"/>
      <c r="L31" s="19"/>
      <c r="M31" s="19"/>
    </row>
    <row r="32" spans="1:13" ht="14.4">
      <c r="A32" s="19"/>
      <c r="B32" s="54" t="s">
        <v>37</v>
      </c>
      <c r="C32" s="19">
        <v>115088</v>
      </c>
      <c r="D32" s="19"/>
      <c r="E32" s="19"/>
      <c r="F32" s="19" t="s">
        <v>37</v>
      </c>
      <c r="G32" s="19"/>
      <c r="H32" s="19">
        <v>100529</v>
      </c>
      <c r="I32" s="19"/>
      <c r="J32" s="19" t="s">
        <v>105</v>
      </c>
      <c r="K32" s="19"/>
      <c r="L32" s="19"/>
      <c r="M32" s="19"/>
    </row>
    <row r="33" spans="1:13" ht="14.4">
      <c r="A33" s="19"/>
      <c r="B33" s="54" t="s">
        <v>38</v>
      </c>
      <c r="C33" s="19">
        <v>13260</v>
      </c>
      <c r="D33" s="19"/>
      <c r="E33" s="19"/>
      <c r="F33" s="19" t="s">
        <v>38</v>
      </c>
      <c r="G33" s="19"/>
      <c r="H33" s="19">
        <v>12693</v>
      </c>
      <c r="I33" s="19"/>
      <c r="J33" s="19" t="s">
        <v>106</v>
      </c>
      <c r="K33" s="19"/>
      <c r="L33" s="19"/>
    </row>
    <row r="34" spans="1:13" ht="14.4">
      <c r="A34" s="19"/>
      <c r="B34" s="54" t="s">
        <v>39</v>
      </c>
      <c r="C34" s="19">
        <v>40873</v>
      </c>
      <c r="D34" s="19"/>
      <c r="E34" s="19"/>
      <c r="F34" s="19" t="s">
        <v>39</v>
      </c>
      <c r="G34" s="19"/>
      <c r="H34" s="19">
        <v>37517</v>
      </c>
      <c r="I34" s="19"/>
      <c r="J34" s="19" t="s">
        <v>107</v>
      </c>
      <c r="K34" s="19"/>
      <c r="L34" s="19"/>
    </row>
    <row r="35" spans="1:13" ht="14.4">
      <c r="A35" s="19"/>
      <c r="B35" s="54" t="s">
        <v>40</v>
      </c>
      <c r="C35" s="22">
        <v>41683</v>
      </c>
      <c r="D35" s="22"/>
      <c r="E35" s="22"/>
      <c r="F35" s="22" t="s">
        <v>40</v>
      </c>
      <c r="G35" s="23"/>
      <c r="H35" s="23">
        <v>37673</v>
      </c>
      <c r="I35" s="23"/>
      <c r="J35" s="19" t="s">
        <v>107</v>
      </c>
      <c r="K35" s="19"/>
      <c r="L35" s="19"/>
    </row>
    <row r="36" spans="1:13" ht="14.4">
      <c r="A36" s="19"/>
      <c r="B36" s="19"/>
      <c r="C36" s="19"/>
      <c r="D36" s="19"/>
      <c r="E36" s="19" t="s">
        <v>77</v>
      </c>
      <c r="F36" s="19"/>
      <c r="G36" s="19"/>
      <c r="H36" s="19"/>
      <c r="I36" s="19"/>
      <c r="J36" s="19"/>
      <c r="K36" s="19"/>
      <c r="L36" s="19"/>
      <c r="M36" s="19"/>
    </row>
    <row r="37" spans="1:13" ht="14.4">
      <c r="A37" s="19"/>
      <c r="B37" s="19"/>
      <c r="C37" s="19"/>
      <c r="D37" s="19"/>
      <c r="E37" s="19" t="s">
        <v>78</v>
      </c>
      <c r="F37" s="19"/>
      <c r="G37" s="19"/>
      <c r="H37" s="19"/>
      <c r="I37" s="19"/>
      <c r="J37" s="19"/>
      <c r="K37" s="19"/>
      <c r="L37" s="19"/>
      <c r="M37" s="19"/>
    </row>
    <row r="38" spans="1:13" ht="14.4">
      <c r="A38" s="19"/>
      <c r="B38" s="19"/>
      <c r="C38" s="19"/>
      <c r="D38" s="19"/>
      <c r="E38" s="19"/>
      <c r="F38" s="19"/>
      <c r="G38" s="19" t="s">
        <v>79</v>
      </c>
      <c r="H38" s="19"/>
      <c r="I38" s="19"/>
      <c r="J38" s="19"/>
      <c r="K38" s="19"/>
      <c r="L38" s="19"/>
      <c r="M38" s="19"/>
    </row>
    <row r="39" spans="1:13" ht="14.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14.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7" spans="1:13" ht="12.6" customHeight="1">
      <c r="A47" s="21" t="s">
        <v>158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pane ySplit="3" topLeftCell="A32" activePane="bottomLeft" state="frozen"/>
      <selection activeCell="K7" sqref="K7:K30"/>
      <selection pane="bottomLeft" activeCell="A40" sqref="A40:XFD40"/>
    </sheetView>
  </sheetViews>
  <sheetFormatPr defaultRowHeight="12.6" customHeight="1"/>
  <cols>
    <col min="1" max="1" width="15.109375" style="21" customWidth="1"/>
    <col min="2" max="13" width="8" style="21" customWidth="1"/>
    <col min="14" max="18" width="8.88671875" style="21" customWidth="1"/>
    <col min="19" max="21" width="8.88671875" style="21"/>
    <col min="22" max="25" width="8.88671875" style="21" customWidth="1"/>
    <col min="26" max="16384" width="8.88671875" style="21"/>
  </cols>
  <sheetData>
    <row r="1" spans="1:13" ht="14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4.4">
      <c r="A2" s="19" t="s">
        <v>73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4.4">
      <c r="A3" s="19" t="s">
        <v>35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4.4">
      <c r="A4" s="19" t="s">
        <v>80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4.4">
      <c r="A5" s="19" t="s">
        <v>81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4.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4.4">
      <c r="A7" s="19"/>
      <c r="B7" s="55"/>
      <c r="C7" s="19" t="s">
        <v>37</v>
      </c>
      <c r="D7" s="19"/>
      <c r="E7" s="55"/>
      <c r="F7" s="19" t="s">
        <v>38</v>
      </c>
      <c r="G7" s="19"/>
      <c r="H7" s="55"/>
      <c r="I7" s="19" t="s">
        <v>39</v>
      </c>
      <c r="J7" s="19"/>
      <c r="K7" s="55"/>
      <c r="L7" s="19" t="s">
        <v>40</v>
      </c>
      <c r="M7" s="19"/>
    </row>
    <row r="8" spans="1:13" ht="14.4">
      <c r="A8" s="19" t="s">
        <v>0</v>
      </c>
      <c r="B8" s="55" t="s">
        <v>41</v>
      </c>
      <c r="C8" s="19" t="s">
        <v>42</v>
      </c>
      <c r="D8" s="19" t="s">
        <v>43</v>
      </c>
      <c r="E8" s="55" t="s">
        <v>41</v>
      </c>
      <c r="F8" s="19" t="s">
        <v>42</v>
      </c>
      <c r="G8" s="19" t="s">
        <v>43</v>
      </c>
      <c r="H8" s="55" t="s">
        <v>41</v>
      </c>
      <c r="I8" s="19" t="s">
        <v>42</v>
      </c>
      <c r="J8" s="19" t="s">
        <v>43</v>
      </c>
      <c r="K8" s="55" t="s">
        <v>41</v>
      </c>
      <c r="L8" s="19" t="s">
        <v>42</v>
      </c>
      <c r="M8" s="19" t="s">
        <v>43</v>
      </c>
    </row>
    <row r="9" spans="1:13" ht="14.4">
      <c r="A9" s="19" t="s">
        <v>82</v>
      </c>
      <c r="B9" s="55">
        <v>1985</v>
      </c>
      <c r="C9" s="19">
        <v>3404</v>
      </c>
      <c r="D9" s="19">
        <v>0</v>
      </c>
      <c r="E9" s="55">
        <v>548</v>
      </c>
      <c r="F9" s="19">
        <v>55</v>
      </c>
      <c r="G9" s="19">
        <v>0</v>
      </c>
      <c r="H9" s="55">
        <v>938</v>
      </c>
      <c r="I9" s="19">
        <v>622</v>
      </c>
      <c r="J9" s="19">
        <v>0</v>
      </c>
      <c r="K9" s="55">
        <v>406</v>
      </c>
      <c r="L9" s="19">
        <v>2574</v>
      </c>
      <c r="M9" s="19">
        <v>0</v>
      </c>
    </row>
    <row r="10" spans="1:13" ht="14.4">
      <c r="A10" s="19" t="s">
        <v>83</v>
      </c>
      <c r="B10" s="55">
        <v>1796</v>
      </c>
      <c r="C10" s="19">
        <v>3162</v>
      </c>
      <c r="D10" s="19">
        <v>328</v>
      </c>
      <c r="E10" s="55">
        <v>732</v>
      </c>
      <c r="F10" s="19">
        <v>59</v>
      </c>
      <c r="G10" s="19">
        <v>9</v>
      </c>
      <c r="H10" s="55">
        <v>825</v>
      </c>
      <c r="I10" s="19">
        <v>1787</v>
      </c>
      <c r="J10" s="19">
        <v>181</v>
      </c>
      <c r="K10" s="55">
        <v>215</v>
      </c>
      <c r="L10" s="19">
        <v>1019</v>
      </c>
      <c r="M10" s="19">
        <v>24</v>
      </c>
    </row>
    <row r="11" spans="1:13" ht="14.4">
      <c r="A11" s="19" t="s">
        <v>10</v>
      </c>
      <c r="B11" s="55">
        <v>1749</v>
      </c>
      <c r="C11" s="19">
        <v>4366</v>
      </c>
      <c r="D11" s="19">
        <v>340</v>
      </c>
      <c r="E11" s="55">
        <v>776</v>
      </c>
      <c r="F11" s="19">
        <v>95</v>
      </c>
      <c r="G11" s="19">
        <v>10</v>
      </c>
      <c r="H11" s="55">
        <v>800</v>
      </c>
      <c r="I11" s="19">
        <v>691</v>
      </c>
      <c r="J11" s="19">
        <v>71</v>
      </c>
      <c r="K11" s="55">
        <v>157</v>
      </c>
      <c r="L11" s="19">
        <v>3384</v>
      </c>
      <c r="M11" s="19">
        <v>230</v>
      </c>
    </row>
    <row r="12" spans="1:13" ht="14.4">
      <c r="A12" s="19" t="s">
        <v>29</v>
      </c>
      <c r="B12" s="55">
        <v>4978</v>
      </c>
      <c r="C12" s="19">
        <v>7738</v>
      </c>
      <c r="D12" s="19">
        <v>222</v>
      </c>
      <c r="E12" s="55">
        <v>691</v>
      </c>
      <c r="F12" s="19">
        <v>171</v>
      </c>
      <c r="G12" s="19">
        <v>0</v>
      </c>
      <c r="H12" s="55">
        <v>3044</v>
      </c>
      <c r="I12" s="19">
        <v>3254</v>
      </c>
      <c r="J12" s="19">
        <v>130</v>
      </c>
      <c r="K12" s="55">
        <v>738</v>
      </c>
      <c r="L12" s="19">
        <v>2531</v>
      </c>
      <c r="M12" s="19">
        <v>5</v>
      </c>
    </row>
    <row r="13" spans="1:13" ht="14.4">
      <c r="A13" s="19" t="s">
        <v>84</v>
      </c>
      <c r="B13" s="55">
        <v>2513</v>
      </c>
      <c r="C13" s="19">
        <v>924</v>
      </c>
      <c r="D13" s="19">
        <v>0</v>
      </c>
      <c r="E13" s="55">
        <v>241</v>
      </c>
      <c r="F13" s="19">
        <v>33</v>
      </c>
      <c r="G13" s="19">
        <v>0</v>
      </c>
      <c r="H13" s="55">
        <v>377</v>
      </c>
      <c r="I13" s="19">
        <v>461</v>
      </c>
      <c r="J13" s="19">
        <v>1</v>
      </c>
      <c r="K13" s="55">
        <v>55</v>
      </c>
      <c r="L13" s="19">
        <v>126</v>
      </c>
      <c r="M13" s="19">
        <v>0</v>
      </c>
    </row>
    <row r="14" spans="1:13" ht="14.4">
      <c r="A14" s="19" t="s">
        <v>11</v>
      </c>
      <c r="B14" s="55">
        <v>1669</v>
      </c>
      <c r="C14" s="19">
        <v>2879</v>
      </c>
      <c r="D14" s="19">
        <v>157</v>
      </c>
      <c r="E14" s="55">
        <v>455</v>
      </c>
      <c r="F14" s="19">
        <v>34</v>
      </c>
      <c r="G14" s="19">
        <v>6</v>
      </c>
      <c r="H14" s="55">
        <v>704</v>
      </c>
      <c r="I14" s="19">
        <v>492</v>
      </c>
      <c r="J14" s="19">
        <v>27</v>
      </c>
      <c r="K14" s="55">
        <v>477</v>
      </c>
      <c r="L14" s="19">
        <v>1952</v>
      </c>
      <c r="M14" s="19">
        <v>36</v>
      </c>
    </row>
    <row r="15" spans="1:13" ht="14.4">
      <c r="A15" s="19" t="s">
        <v>85</v>
      </c>
      <c r="B15" s="55">
        <v>4281</v>
      </c>
      <c r="C15" s="19">
        <v>4984</v>
      </c>
      <c r="D15" s="19">
        <v>1276</v>
      </c>
      <c r="E15" s="55">
        <v>721</v>
      </c>
      <c r="F15" s="19">
        <v>95</v>
      </c>
      <c r="G15" s="19">
        <v>16</v>
      </c>
      <c r="H15" s="55">
        <v>2203</v>
      </c>
      <c r="I15" s="19">
        <v>937</v>
      </c>
      <c r="J15" s="19">
        <v>67</v>
      </c>
      <c r="K15" s="55">
        <v>821</v>
      </c>
      <c r="L15" s="19">
        <v>2797</v>
      </c>
      <c r="M15" s="19">
        <v>394</v>
      </c>
    </row>
    <row r="16" spans="1:13" ht="14.4">
      <c r="A16" s="19" t="s">
        <v>86</v>
      </c>
      <c r="B16" s="55">
        <v>1564</v>
      </c>
      <c r="C16" s="19">
        <v>3993</v>
      </c>
      <c r="D16" s="19">
        <v>1336</v>
      </c>
      <c r="E16" s="55">
        <v>641</v>
      </c>
      <c r="F16" s="19">
        <v>83</v>
      </c>
      <c r="G16" s="19">
        <v>7</v>
      </c>
      <c r="H16" s="55">
        <v>342</v>
      </c>
      <c r="I16" s="19">
        <v>559</v>
      </c>
      <c r="J16" s="19">
        <v>51</v>
      </c>
      <c r="K16" s="55">
        <v>502</v>
      </c>
      <c r="L16" s="19">
        <v>3252</v>
      </c>
      <c r="M16" s="19">
        <v>588</v>
      </c>
    </row>
    <row r="17" spans="1:13" ht="14.4">
      <c r="A17" s="19" t="s">
        <v>87</v>
      </c>
      <c r="B17" s="55">
        <v>907</v>
      </c>
      <c r="C17" s="19">
        <v>2112</v>
      </c>
      <c r="D17" s="19">
        <v>109</v>
      </c>
      <c r="E17" s="55">
        <v>200</v>
      </c>
      <c r="F17" s="19">
        <v>76</v>
      </c>
      <c r="G17" s="19">
        <v>5</v>
      </c>
      <c r="H17" s="55">
        <v>241</v>
      </c>
      <c r="I17" s="19">
        <v>654</v>
      </c>
      <c r="J17" s="19">
        <v>13</v>
      </c>
      <c r="K17" s="55">
        <v>312</v>
      </c>
      <c r="L17" s="19">
        <v>486</v>
      </c>
      <c r="M17" s="19">
        <v>5</v>
      </c>
    </row>
    <row r="18" spans="1:13" ht="14.4">
      <c r="A18" s="19" t="s">
        <v>88</v>
      </c>
      <c r="B18" s="55">
        <v>228</v>
      </c>
      <c r="C18" s="19">
        <v>425</v>
      </c>
      <c r="D18" s="19">
        <v>32</v>
      </c>
      <c r="E18" s="55">
        <v>125</v>
      </c>
      <c r="F18" s="19">
        <v>91</v>
      </c>
      <c r="G18" s="19">
        <v>13</v>
      </c>
      <c r="H18" s="55">
        <v>86</v>
      </c>
      <c r="I18" s="19">
        <v>216</v>
      </c>
      <c r="J18" s="19">
        <v>6</v>
      </c>
      <c r="K18" s="55">
        <v>0</v>
      </c>
      <c r="L18" s="19">
        <v>47</v>
      </c>
      <c r="M18" s="19">
        <v>0</v>
      </c>
    </row>
    <row r="19" spans="1:13" ht="14.4">
      <c r="A19" s="19" t="s">
        <v>89</v>
      </c>
      <c r="B19" s="55">
        <v>1931</v>
      </c>
      <c r="C19" s="19">
        <v>2251</v>
      </c>
      <c r="D19" s="19">
        <v>12</v>
      </c>
      <c r="E19" s="55">
        <v>514</v>
      </c>
      <c r="F19" s="19">
        <v>54</v>
      </c>
      <c r="G19" s="19">
        <v>0</v>
      </c>
      <c r="H19" s="55">
        <v>683</v>
      </c>
      <c r="I19" s="19">
        <v>648</v>
      </c>
      <c r="J19" s="19">
        <v>1</v>
      </c>
      <c r="K19" s="55">
        <v>298</v>
      </c>
      <c r="L19" s="19">
        <v>651</v>
      </c>
      <c r="M19" s="19">
        <v>5</v>
      </c>
    </row>
    <row r="20" spans="1:13" ht="14.4">
      <c r="A20" s="19" t="s">
        <v>90</v>
      </c>
      <c r="B20" s="55">
        <v>5184</v>
      </c>
      <c r="C20" s="19">
        <v>3836</v>
      </c>
      <c r="D20" s="19">
        <v>592</v>
      </c>
      <c r="E20" s="55">
        <v>813</v>
      </c>
      <c r="F20" s="19">
        <v>70</v>
      </c>
      <c r="G20" s="19">
        <v>3</v>
      </c>
      <c r="H20" s="55">
        <v>852</v>
      </c>
      <c r="I20" s="19">
        <v>1270</v>
      </c>
      <c r="J20" s="19">
        <v>340</v>
      </c>
      <c r="K20" s="55">
        <v>201</v>
      </c>
      <c r="L20" s="19">
        <v>1804</v>
      </c>
      <c r="M20" s="19">
        <v>112</v>
      </c>
    </row>
    <row r="21" spans="1:13" ht="14.4">
      <c r="A21" s="19" t="s">
        <v>91</v>
      </c>
      <c r="B21" s="55">
        <v>2188</v>
      </c>
      <c r="C21" s="19">
        <v>3420</v>
      </c>
      <c r="D21" s="19">
        <v>880</v>
      </c>
      <c r="E21" s="55">
        <v>711</v>
      </c>
      <c r="F21" s="19">
        <v>124</v>
      </c>
      <c r="G21" s="19">
        <v>19</v>
      </c>
      <c r="H21" s="55">
        <v>1295</v>
      </c>
      <c r="I21" s="19">
        <v>1534</v>
      </c>
      <c r="J21" s="19">
        <v>135</v>
      </c>
      <c r="K21" s="55">
        <v>192</v>
      </c>
      <c r="L21" s="19">
        <v>1255</v>
      </c>
      <c r="M21" s="19">
        <v>345</v>
      </c>
    </row>
    <row r="22" spans="1:13" ht="14.4">
      <c r="A22" s="19" t="s">
        <v>92</v>
      </c>
      <c r="B22" s="55">
        <v>2115</v>
      </c>
      <c r="C22" s="19">
        <v>3261</v>
      </c>
      <c r="D22" s="19">
        <v>289</v>
      </c>
      <c r="E22" s="55">
        <v>739</v>
      </c>
      <c r="F22" s="19">
        <v>123</v>
      </c>
      <c r="G22" s="19">
        <v>4</v>
      </c>
      <c r="H22" s="55">
        <v>1092</v>
      </c>
      <c r="I22" s="19">
        <v>1708</v>
      </c>
      <c r="J22" s="19">
        <v>47</v>
      </c>
      <c r="K22" s="55">
        <v>101</v>
      </c>
      <c r="L22" s="19">
        <v>700</v>
      </c>
      <c r="M22" s="19">
        <v>151</v>
      </c>
    </row>
    <row r="23" spans="1:13" ht="14.4">
      <c r="A23" s="19" t="s">
        <v>93</v>
      </c>
      <c r="B23" s="55">
        <v>2841</v>
      </c>
      <c r="C23" s="19">
        <v>6960</v>
      </c>
      <c r="D23" s="19">
        <v>1186</v>
      </c>
      <c r="E23" s="55">
        <v>1095</v>
      </c>
      <c r="F23" s="19">
        <v>155</v>
      </c>
      <c r="G23" s="19">
        <v>12</v>
      </c>
      <c r="H23" s="55">
        <v>1121</v>
      </c>
      <c r="I23" s="19">
        <v>1950</v>
      </c>
      <c r="J23" s="19">
        <v>71</v>
      </c>
      <c r="K23" s="55">
        <v>431</v>
      </c>
      <c r="L23" s="19">
        <v>3579</v>
      </c>
      <c r="M23" s="19">
        <v>339</v>
      </c>
    </row>
    <row r="24" spans="1:13" ht="14.4">
      <c r="A24" s="19" t="s">
        <v>94</v>
      </c>
      <c r="B24" s="55">
        <v>1870</v>
      </c>
      <c r="C24" s="19">
        <v>2307</v>
      </c>
      <c r="D24" s="19">
        <v>573</v>
      </c>
      <c r="E24" s="55">
        <v>639</v>
      </c>
      <c r="F24" s="19">
        <v>80</v>
      </c>
      <c r="G24" s="19">
        <v>14</v>
      </c>
      <c r="H24" s="55">
        <v>665</v>
      </c>
      <c r="I24" s="19">
        <v>1493</v>
      </c>
      <c r="J24" s="19">
        <v>282</v>
      </c>
      <c r="K24" s="55">
        <v>487</v>
      </c>
      <c r="L24" s="19">
        <v>515</v>
      </c>
      <c r="M24" s="19">
        <v>199</v>
      </c>
    </row>
    <row r="25" spans="1:13" ht="14.4">
      <c r="A25" s="19" t="s">
        <v>95</v>
      </c>
      <c r="B25" s="55">
        <v>1154</v>
      </c>
      <c r="C25" s="19">
        <v>1346</v>
      </c>
      <c r="D25" s="19">
        <v>11</v>
      </c>
      <c r="E25" s="55">
        <v>161</v>
      </c>
      <c r="F25" s="19">
        <v>26</v>
      </c>
      <c r="G25" s="19">
        <v>0</v>
      </c>
      <c r="H25" s="55">
        <v>297</v>
      </c>
      <c r="I25" s="19">
        <v>249</v>
      </c>
      <c r="J25" s="19">
        <v>3</v>
      </c>
      <c r="K25" s="55">
        <v>694</v>
      </c>
      <c r="L25" s="19">
        <v>1051</v>
      </c>
      <c r="M25" s="19">
        <v>8</v>
      </c>
    </row>
    <row r="26" spans="1:13" ht="14.4">
      <c r="A26" s="19" t="s">
        <v>96</v>
      </c>
      <c r="B26" s="55">
        <v>1013</v>
      </c>
      <c r="C26" s="19">
        <v>1515</v>
      </c>
      <c r="D26" s="19">
        <v>258</v>
      </c>
      <c r="E26" s="55">
        <v>425</v>
      </c>
      <c r="F26" s="19">
        <v>48</v>
      </c>
      <c r="G26" s="19">
        <v>2</v>
      </c>
      <c r="H26" s="55">
        <v>445</v>
      </c>
      <c r="I26" s="19">
        <v>887</v>
      </c>
      <c r="J26" s="19">
        <v>43</v>
      </c>
      <c r="K26" s="55">
        <v>89</v>
      </c>
      <c r="L26" s="19">
        <v>441</v>
      </c>
      <c r="M26" s="19">
        <v>110</v>
      </c>
    </row>
    <row r="27" spans="1:13" ht="14.4">
      <c r="A27" s="19" t="s">
        <v>97</v>
      </c>
      <c r="B27" s="55">
        <v>707</v>
      </c>
      <c r="C27" s="19">
        <v>735</v>
      </c>
      <c r="D27" s="19">
        <v>92</v>
      </c>
      <c r="E27" s="55">
        <v>403</v>
      </c>
      <c r="F27" s="19">
        <v>28</v>
      </c>
      <c r="G27" s="19">
        <v>2</v>
      </c>
      <c r="H27" s="55">
        <v>215</v>
      </c>
      <c r="I27" s="19">
        <v>330</v>
      </c>
      <c r="J27" s="19">
        <v>8</v>
      </c>
      <c r="K27" s="55">
        <v>63</v>
      </c>
      <c r="L27" s="19">
        <v>240</v>
      </c>
      <c r="M27" s="19">
        <v>69</v>
      </c>
    </row>
    <row r="28" spans="1:13" ht="14.4">
      <c r="A28" s="19" t="s">
        <v>26</v>
      </c>
      <c r="B28" s="55">
        <v>958</v>
      </c>
      <c r="C28" s="19">
        <v>1142</v>
      </c>
      <c r="D28" s="19">
        <v>267</v>
      </c>
      <c r="E28" s="55">
        <v>300</v>
      </c>
      <c r="F28" s="19">
        <v>40</v>
      </c>
      <c r="G28" s="19">
        <v>2</v>
      </c>
      <c r="H28" s="55">
        <v>307</v>
      </c>
      <c r="I28" s="19">
        <v>512</v>
      </c>
      <c r="J28" s="19">
        <v>13</v>
      </c>
      <c r="K28" s="55">
        <v>137</v>
      </c>
      <c r="L28" s="19">
        <v>198</v>
      </c>
      <c r="M28" s="19">
        <v>30</v>
      </c>
    </row>
    <row r="29" spans="1:13" ht="14.4">
      <c r="A29" s="19" t="s">
        <v>27</v>
      </c>
      <c r="B29" s="55">
        <v>823</v>
      </c>
      <c r="C29" s="19">
        <v>235</v>
      </c>
      <c r="D29" s="19">
        <v>0</v>
      </c>
      <c r="E29" s="55">
        <v>127</v>
      </c>
      <c r="F29" s="19">
        <v>5</v>
      </c>
      <c r="G29" s="19">
        <v>0</v>
      </c>
      <c r="H29" s="55">
        <v>235</v>
      </c>
      <c r="I29" s="19">
        <v>79</v>
      </c>
      <c r="J29" s="19">
        <v>0</v>
      </c>
      <c r="K29" s="55">
        <v>38</v>
      </c>
      <c r="L29" s="19">
        <v>59</v>
      </c>
      <c r="M29" s="19">
        <v>0</v>
      </c>
    </row>
    <row r="30" spans="1:13" ht="14.4">
      <c r="A30" s="19" t="s">
        <v>12</v>
      </c>
      <c r="B30" s="55">
        <v>42454</v>
      </c>
      <c r="C30" s="19">
        <v>60995</v>
      </c>
      <c r="D30" s="19">
        <v>7960</v>
      </c>
      <c r="E30" s="55">
        <v>11057</v>
      </c>
      <c r="F30" s="19">
        <v>1545</v>
      </c>
      <c r="G30" s="19">
        <v>124</v>
      </c>
      <c r="H30" s="55">
        <v>16767</v>
      </c>
      <c r="I30" s="19">
        <v>20333</v>
      </c>
      <c r="J30" s="19">
        <v>1490</v>
      </c>
      <c r="K30" s="55">
        <v>6414</v>
      </c>
      <c r="L30" s="19">
        <v>28661</v>
      </c>
      <c r="M30" s="19">
        <v>2650</v>
      </c>
    </row>
    <row r="31" spans="1:13" ht="14.4">
      <c r="A31" s="19"/>
      <c r="B31" s="54" t="s">
        <v>63</v>
      </c>
      <c r="C31" s="19"/>
      <c r="D31" s="19"/>
      <c r="E31" s="19"/>
      <c r="F31" s="19"/>
      <c r="G31" s="19" t="s">
        <v>64</v>
      </c>
      <c r="H31" s="19"/>
      <c r="I31" s="19"/>
      <c r="J31" s="19"/>
      <c r="K31" s="19"/>
      <c r="L31" s="19"/>
      <c r="M31" s="19"/>
    </row>
    <row r="32" spans="1:13" ht="14.4">
      <c r="A32" s="19"/>
      <c r="B32" s="54" t="s">
        <v>37</v>
      </c>
      <c r="C32" s="19"/>
      <c r="D32" s="19">
        <v>111409</v>
      </c>
      <c r="E32" s="19"/>
      <c r="F32" s="19" t="s">
        <v>37</v>
      </c>
      <c r="G32" s="19"/>
      <c r="H32" s="19">
        <v>103449</v>
      </c>
      <c r="I32" s="19"/>
      <c r="J32" s="19" t="s">
        <v>98</v>
      </c>
      <c r="K32" s="19"/>
      <c r="L32" s="19"/>
      <c r="M32" s="19"/>
    </row>
    <row r="33" spans="1:13" ht="14.4">
      <c r="A33" s="19"/>
      <c r="B33" s="54" t="s">
        <v>38</v>
      </c>
      <c r="C33" s="19"/>
      <c r="D33" s="19">
        <v>12726</v>
      </c>
      <c r="E33" s="19"/>
      <c r="F33" s="19" t="s">
        <v>38</v>
      </c>
      <c r="G33" s="19"/>
      <c r="H33" s="19">
        <v>12602</v>
      </c>
      <c r="I33" s="19"/>
      <c r="J33" s="19" t="s">
        <v>99</v>
      </c>
      <c r="K33" s="19"/>
      <c r="L33" s="19"/>
    </row>
    <row r="34" spans="1:13" ht="14.4">
      <c r="A34" s="19"/>
      <c r="B34" s="54" t="s">
        <v>39</v>
      </c>
      <c r="C34" s="19"/>
      <c r="D34" s="19">
        <v>38590</v>
      </c>
      <c r="E34" s="19"/>
      <c r="F34" s="19" t="s">
        <v>39</v>
      </c>
      <c r="G34" s="19"/>
      <c r="H34" s="19">
        <v>37100</v>
      </c>
      <c r="I34" s="19"/>
      <c r="J34" s="19" t="s">
        <v>100</v>
      </c>
      <c r="K34" s="19"/>
      <c r="L34" s="19"/>
    </row>
    <row r="35" spans="1:13" ht="14.4">
      <c r="A35" s="19"/>
      <c r="B35" s="54" t="s">
        <v>40</v>
      </c>
      <c r="C35" s="19"/>
      <c r="D35" s="19">
        <v>37725</v>
      </c>
      <c r="E35" s="19"/>
      <c r="F35" s="19" t="s">
        <v>40</v>
      </c>
      <c r="G35" s="19"/>
      <c r="H35" s="19">
        <v>35075</v>
      </c>
      <c r="I35" s="19"/>
      <c r="J35" s="19" t="s">
        <v>101</v>
      </c>
      <c r="K35" s="19"/>
      <c r="L35" s="19"/>
    </row>
    <row r="36" spans="1:13" ht="14.4">
      <c r="A36" s="19"/>
      <c r="B36" s="19"/>
      <c r="C36" s="19"/>
      <c r="D36" s="19"/>
      <c r="E36" s="19" t="s">
        <v>77</v>
      </c>
      <c r="F36" s="19"/>
      <c r="G36" s="19"/>
      <c r="H36" s="19"/>
      <c r="I36" s="19"/>
      <c r="J36" s="19"/>
      <c r="K36" s="19"/>
      <c r="L36" s="19"/>
      <c r="M36" s="19"/>
    </row>
    <row r="37" spans="1:13" ht="14.4">
      <c r="A37" s="19"/>
      <c r="B37" s="19"/>
      <c r="C37" s="19"/>
      <c r="D37" s="19"/>
      <c r="E37" s="19" t="s">
        <v>78</v>
      </c>
      <c r="F37" s="19"/>
      <c r="G37" s="19"/>
      <c r="H37" s="19"/>
      <c r="I37" s="19"/>
      <c r="J37" s="19"/>
      <c r="K37" s="19"/>
      <c r="L37" s="19"/>
      <c r="M37" s="19"/>
    </row>
    <row r="38" spans="1:13" ht="14.4">
      <c r="A38" s="19"/>
      <c r="B38" s="19"/>
      <c r="C38" s="19"/>
      <c r="D38" s="19"/>
      <c r="E38" s="19"/>
      <c r="F38" s="19"/>
      <c r="G38" s="19" t="s">
        <v>79</v>
      </c>
      <c r="H38" s="19"/>
      <c r="I38" s="19"/>
      <c r="J38" s="19"/>
      <c r="K38" s="19"/>
      <c r="L38" s="19"/>
      <c r="M38" s="19"/>
    </row>
    <row r="39" spans="1:13" ht="14.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14.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7" spans="1:13" ht="12.6" customHeight="1">
      <c r="A47" s="21" t="s">
        <v>158</v>
      </c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pane ySplit="3" topLeftCell="A36" activePane="bottomLeft" state="frozen"/>
      <selection activeCell="K7" sqref="K7:K30"/>
      <selection pane="bottomLeft" activeCell="A40" sqref="A40:XFD40"/>
    </sheetView>
  </sheetViews>
  <sheetFormatPr defaultRowHeight="12.6" customHeight="1"/>
  <cols>
    <col min="1" max="1" width="15.109375" style="21" customWidth="1"/>
    <col min="2" max="13" width="8" style="21" customWidth="1"/>
    <col min="14" max="27" width="8.88671875" style="21" customWidth="1"/>
    <col min="28" max="16384" width="8.88671875" style="21"/>
  </cols>
  <sheetData>
    <row r="1" spans="1:13" ht="14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4.4">
      <c r="A2" s="19" t="s">
        <v>73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4.4">
      <c r="A3" s="19" t="s">
        <v>35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4.4">
      <c r="A4" s="19" t="s">
        <v>161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4.4">
      <c r="A5" s="19" t="s">
        <v>74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4.4">
      <c r="A6" s="19"/>
      <c r="B6" s="19"/>
      <c r="C6" s="19" t="s">
        <v>37</v>
      </c>
      <c r="D6" s="19"/>
      <c r="E6" s="19"/>
      <c r="F6" s="19" t="s">
        <v>38</v>
      </c>
      <c r="G6" s="19"/>
      <c r="H6" s="19"/>
      <c r="I6" s="19" t="s">
        <v>39</v>
      </c>
      <c r="J6" s="19" t="s">
        <v>40</v>
      </c>
      <c r="K6" s="19"/>
      <c r="L6" s="19"/>
      <c r="M6" s="19"/>
    </row>
    <row r="7" spans="1:13" ht="14.4">
      <c r="A7" s="19"/>
      <c r="B7" s="55"/>
      <c r="C7" s="19"/>
      <c r="D7" s="19"/>
      <c r="E7" s="55"/>
      <c r="F7" s="19"/>
      <c r="G7" s="19"/>
      <c r="H7" s="55"/>
      <c r="I7" s="19"/>
      <c r="J7" s="19"/>
      <c r="K7" s="55"/>
      <c r="L7" s="19"/>
      <c r="M7" s="19"/>
    </row>
    <row r="8" spans="1:13" ht="14.4">
      <c r="A8" s="19" t="s">
        <v>0</v>
      </c>
      <c r="B8" s="55" t="s">
        <v>41</v>
      </c>
      <c r="C8" s="19" t="s">
        <v>42</v>
      </c>
      <c r="D8" s="19" t="s">
        <v>43</v>
      </c>
      <c r="E8" s="55" t="s">
        <v>41</v>
      </c>
      <c r="F8" s="19" t="s">
        <v>42</v>
      </c>
      <c r="G8" s="19" t="s">
        <v>43</v>
      </c>
      <c r="H8" s="55" t="s">
        <v>41</v>
      </c>
      <c r="I8" s="19" t="s">
        <v>42</v>
      </c>
      <c r="J8" s="19" t="s">
        <v>43</v>
      </c>
      <c r="K8" s="55" t="s">
        <v>41</v>
      </c>
      <c r="L8" s="19" t="s">
        <v>42</v>
      </c>
      <c r="M8" s="19" t="s">
        <v>43</v>
      </c>
    </row>
    <row r="9" spans="1:13" ht="14.4">
      <c r="A9" s="19" t="s">
        <v>44</v>
      </c>
      <c r="B9" s="55">
        <v>2138</v>
      </c>
      <c r="C9" s="19">
        <v>3913</v>
      </c>
      <c r="D9" s="19">
        <v>0</v>
      </c>
      <c r="E9" s="55">
        <v>553</v>
      </c>
      <c r="F9" s="19">
        <v>72</v>
      </c>
      <c r="G9" s="19">
        <v>0</v>
      </c>
      <c r="H9" s="55">
        <v>765</v>
      </c>
      <c r="I9" s="19">
        <v>690</v>
      </c>
      <c r="J9" s="19">
        <v>0</v>
      </c>
      <c r="K9" s="55">
        <v>499</v>
      </c>
      <c r="L9" s="19">
        <v>2986</v>
      </c>
      <c r="M9" s="19">
        <v>0</v>
      </c>
    </row>
    <row r="10" spans="1:13" ht="14.4">
      <c r="A10" s="19" t="s">
        <v>45</v>
      </c>
      <c r="B10" s="55">
        <v>1726</v>
      </c>
      <c r="C10" s="19">
        <v>2882</v>
      </c>
      <c r="D10" s="19">
        <v>294</v>
      </c>
      <c r="E10" s="55">
        <v>719</v>
      </c>
      <c r="F10" s="19">
        <v>49</v>
      </c>
      <c r="G10" s="19">
        <v>5</v>
      </c>
      <c r="H10" s="55">
        <v>618</v>
      </c>
      <c r="I10" s="19">
        <v>1429</v>
      </c>
      <c r="J10" s="19">
        <v>105</v>
      </c>
      <c r="K10" s="55">
        <v>269</v>
      </c>
      <c r="L10" s="19">
        <v>975</v>
      </c>
      <c r="M10" s="19">
        <v>45</v>
      </c>
    </row>
    <row r="11" spans="1:13" ht="14.4">
      <c r="A11" s="19" t="s">
        <v>46</v>
      </c>
      <c r="B11" s="55">
        <v>2134</v>
      </c>
      <c r="C11" s="19">
        <v>3648</v>
      </c>
      <c r="D11" s="19">
        <v>74</v>
      </c>
      <c r="E11" s="55">
        <v>779</v>
      </c>
      <c r="F11" s="19">
        <v>74</v>
      </c>
      <c r="G11" s="19">
        <v>27</v>
      </c>
      <c r="H11" s="55">
        <v>564</v>
      </c>
      <c r="I11" s="19">
        <v>486</v>
      </c>
      <c r="J11" s="19">
        <v>17</v>
      </c>
      <c r="K11" s="55">
        <v>399</v>
      </c>
      <c r="L11" s="19">
        <v>2658</v>
      </c>
      <c r="M11" s="19">
        <v>11</v>
      </c>
    </row>
    <row r="12" spans="1:13" ht="14.4">
      <c r="A12" s="19" t="s">
        <v>47</v>
      </c>
      <c r="B12" s="55">
        <v>4776</v>
      </c>
      <c r="C12" s="19">
        <v>6525</v>
      </c>
      <c r="D12" s="19">
        <v>211</v>
      </c>
      <c r="E12" s="55">
        <v>728</v>
      </c>
      <c r="F12" s="19">
        <v>135</v>
      </c>
      <c r="G12" s="19">
        <v>0</v>
      </c>
      <c r="H12" s="55">
        <v>3263</v>
      </c>
      <c r="I12" s="19">
        <v>3779</v>
      </c>
      <c r="J12" s="19">
        <v>153</v>
      </c>
      <c r="K12" s="55">
        <v>598</v>
      </c>
      <c r="L12" s="19">
        <v>1866</v>
      </c>
      <c r="M12" s="19">
        <v>6</v>
      </c>
    </row>
    <row r="13" spans="1:13" ht="14.4">
      <c r="A13" s="19" t="s">
        <v>48</v>
      </c>
      <c r="B13" s="55">
        <v>620</v>
      </c>
      <c r="C13" s="19">
        <v>961</v>
      </c>
      <c r="D13" s="19">
        <v>1</v>
      </c>
      <c r="E13" s="55">
        <v>194</v>
      </c>
      <c r="F13" s="19">
        <v>59</v>
      </c>
      <c r="G13" s="19">
        <v>1</v>
      </c>
      <c r="H13" s="55">
        <v>353</v>
      </c>
      <c r="I13" s="19">
        <v>450</v>
      </c>
      <c r="J13" s="19">
        <v>0</v>
      </c>
      <c r="K13" s="55">
        <v>23</v>
      </c>
      <c r="L13" s="19">
        <v>95</v>
      </c>
      <c r="M13" s="19">
        <v>0</v>
      </c>
    </row>
    <row r="14" spans="1:13" ht="14.4">
      <c r="A14" s="19" t="s">
        <v>1</v>
      </c>
      <c r="B14" s="55">
        <v>1727</v>
      </c>
      <c r="C14" s="19">
        <v>2953</v>
      </c>
      <c r="D14" s="19">
        <v>164</v>
      </c>
      <c r="E14" s="55">
        <v>392</v>
      </c>
      <c r="F14" s="19">
        <v>60</v>
      </c>
      <c r="G14" s="19">
        <v>11</v>
      </c>
      <c r="H14" s="55">
        <v>672</v>
      </c>
      <c r="I14" s="19">
        <v>408</v>
      </c>
      <c r="J14" s="19">
        <v>60</v>
      </c>
      <c r="K14" s="55">
        <v>527</v>
      </c>
      <c r="L14" s="19">
        <v>2241</v>
      </c>
      <c r="M14" s="19">
        <v>55</v>
      </c>
    </row>
    <row r="15" spans="1:13" ht="14.4">
      <c r="A15" s="19" t="s">
        <v>49</v>
      </c>
      <c r="B15" s="55">
        <v>3652</v>
      </c>
      <c r="C15" s="19">
        <v>3154</v>
      </c>
      <c r="D15" s="19">
        <v>122</v>
      </c>
      <c r="E15" s="55">
        <v>672</v>
      </c>
      <c r="F15" s="19">
        <v>72</v>
      </c>
      <c r="G15" s="19">
        <v>8</v>
      </c>
      <c r="H15" s="55">
        <v>1634</v>
      </c>
      <c r="I15" s="19">
        <v>776</v>
      </c>
      <c r="J15" s="19">
        <v>34</v>
      </c>
      <c r="K15" s="55">
        <v>906</v>
      </c>
      <c r="L15" s="19">
        <v>1970</v>
      </c>
      <c r="M15" s="19">
        <v>16</v>
      </c>
    </row>
    <row r="16" spans="1:13" ht="14.4">
      <c r="A16" s="19" t="s">
        <v>50</v>
      </c>
      <c r="B16" s="55">
        <v>1553</v>
      </c>
      <c r="C16" s="19">
        <v>3834</v>
      </c>
      <c r="D16" s="19">
        <v>98</v>
      </c>
      <c r="E16" s="55">
        <v>628</v>
      </c>
      <c r="F16" s="19">
        <v>107</v>
      </c>
      <c r="G16" s="19">
        <v>10</v>
      </c>
      <c r="H16" s="55">
        <v>412</v>
      </c>
      <c r="I16" s="19">
        <v>476</v>
      </c>
      <c r="J16" s="19">
        <v>88</v>
      </c>
      <c r="K16" s="55">
        <v>423</v>
      </c>
      <c r="L16" s="19">
        <v>3154</v>
      </c>
      <c r="M16" s="19">
        <v>0</v>
      </c>
    </row>
    <row r="17" spans="1:14" ht="14.4">
      <c r="A17" s="19" t="s">
        <v>51</v>
      </c>
      <c r="B17" s="55">
        <v>794</v>
      </c>
      <c r="C17" s="19">
        <v>1780</v>
      </c>
      <c r="D17" s="19">
        <v>68</v>
      </c>
      <c r="E17" s="55">
        <v>175</v>
      </c>
      <c r="F17" s="19">
        <v>39</v>
      </c>
      <c r="G17" s="19">
        <v>0</v>
      </c>
      <c r="H17" s="55">
        <v>263</v>
      </c>
      <c r="I17" s="19">
        <v>748</v>
      </c>
      <c r="J17" s="19">
        <v>23</v>
      </c>
      <c r="K17" s="55">
        <v>236</v>
      </c>
      <c r="L17" s="19">
        <v>355</v>
      </c>
      <c r="M17" s="19">
        <v>3</v>
      </c>
    </row>
    <row r="18" spans="1:14" ht="14.4">
      <c r="A18" s="19" t="s">
        <v>52</v>
      </c>
      <c r="B18" s="55">
        <v>282</v>
      </c>
      <c r="C18" s="19">
        <v>531</v>
      </c>
      <c r="D18" s="19">
        <v>27</v>
      </c>
      <c r="E18" s="55">
        <v>160</v>
      </c>
      <c r="F18" s="19">
        <v>43</v>
      </c>
      <c r="G18" s="19">
        <v>10</v>
      </c>
      <c r="H18" s="55">
        <v>98</v>
      </c>
      <c r="I18" s="19">
        <v>322</v>
      </c>
      <c r="J18" s="19">
        <v>3</v>
      </c>
      <c r="K18" s="55">
        <v>3</v>
      </c>
      <c r="L18" s="19">
        <v>59</v>
      </c>
      <c r="M18" s="19">
        <v>1</v>
      </c>
    </row>
    <row r="19" spans="1:14" ht="14.4">
      <c r="A19" s="19" t="s">
        <v>53</v>
      </c>
      <c r="B19" s="55">
        <v>1951</v>
      </c>
      <c r="C19" s="19">
        <v>1630</v>
      </c>
      <c r="D19" s="19">
        <v>4</v>
      </c>
      <c r="E19" s="55">
        <v>362</v>
      </c>
      <c r="F19" s="19">
        <v>29</v>
      </c>
      <c r="G19" s="19">
        <v>4</v>
      </c>
      <c r="H19" s="55">
        <v>984</v>
      </c>
      <c r="I19" s="19">
        <v>734</v>
      </c>
      <c r="J19" s="19">
        <v>0</v>
      </c>
      <c r="K19" s="55">
        <v>373</v>
      </c>
      <c r="L19" s="19">
        <v>548</v>
      </c>
      <c r="M19" s="19">
        <v>0</v>
      </c>
    </row>
    <row r="20" spans="1:14" ht="14.4">
      <c r="A20" s="19" t="s">
        <v>54</v>
      </c>
      <c r="B20" s="55">
        <v>1896</v>
      </c>
      <c r="C20" s="19">
        <v>4006</v>
      </c>
      <c r="D20" s="19">
        <v>214</v>
      </c>
      <c r="E20" s="55">
        <v>763</v>
      </c>
      <c r="F20" s="19">
        <v>71</v>
      </c>
      <c r="G20" s="19">
        <v>3</v>
      </c>
      <c r="H20" s="55">
        <v>663</v>
      </c>
      <c r="I20" s="19">
        <v>1434</v>
      </c>
      <c r="J20" s="19">
        <v>32</v>
      </c>
      <c r="K20" s="55">
        <v>208</v>
      </c>
      <c r="L20" s="19">
        <v>1596</v>
      </c>
      <c r="M20" s="19">
        <v>42</v>
      </c>
    </row>
    <row r="21" spans="1:14" ht="14.4">
      <c r="A21" s="19" t="s">
        <v>55</v>
      </c>
      <c r="B21" s="55">
        <v>2452</v>
      </c>
      <c r="C21" s="19">
        <v>3454</v>
      </c>
      <c r="D21" s="19">
        <v>930</v>
      </c>
      <c r="E21" s="55">
        <v>743</v>
      </c>
      <c r="F21" s="19">
        <v>92</v>
      </c>
      <c r="G21" s="19">
        <v>4</v>
      </c>
      <c r="H21" s="55">
        <v>1315</v>
      </c>
      <c r="I21" s="19">
        <v>1956</v>
      </c>
      <c r="J21" s="19">
        <v>244</v>
      </c>
      <c r="K21" s="55">
        <v>181</v>
      </c>
      <c r="L21" s="19">
        <v>843</v>
      </c>
      <c r="M21" s="19">
        <v>139</v>
      </c>
    </row>
    <row r="22" spans="1:14" ht="14.4">
      <c r="A22" s="19" t="s">
        <v>56</v>
      </c>
      <c r="B22" s="55">
        <v>2353</v>
      </c>
      <c r="C22" s="19">
        <v>2970</v>
      </c>
      <c r="D22" s="19">
        <v>51</v>
      </c>
      <c r="E22" s="55">
        <v>746</v>
      </c>
      <c r="F22" s="19">
        <v>96</v>
      </c>
      <c r="G22" s="19">
        <v>15</v>
      </c>
      <c r="H22" s="55">
        <v>1359</v>
      </c>
      <c r="I22" s="19">
        <v>1809</v>
      </c>
      <c r="J22" s="19">
        <v>20</v>
      </c>
      <c r="K22" s="55">
        <v>80</v>
      </c>
      <c r="L22" s="19">
        <v>495</v>
      </c>
      <c r="M22" s="19">
        <v>2</v>
      </c>
    </row>
    <row r="23" spans="1:14" ht="14.4">
      <c r="A23" s="19" t="s">
        <v>57</v>
      </c>
      <c r="B23" s="55">
        <v>2550</v>
      </c>
      <c r="C23" s="19">
        <v>5876</v>
      </c>
      <c r="D23" s="19">
        <v>862</v>
      </c>
      <c r="E23" s="55">
        <v>1031</v>
      </c>
      <c r="F23" s="19">
        <v>158</v>
      </c>
      <c r="G23" s="19">
        <v>2</v>
      </c>
      <c r="H23" s="55">
        <v>1139</v>
      </c>
      <c r="I23" s="19">
        <v>1619</v>
      </c>
      <c r="J23" s="19">
        <v>39</v>
      </c>
      <c r="K23" s="55">
        <v>337</v>
      </c>
      <c r="L23" s="19">
        <v>3389</v>
      </c>
      <c r="M23" s="19">
        <v>223</v>
      </c>
    </row>
    <row r="24" spans="1:14" ht="14.4">
      <c r="A24" s="19" t="s">
        <v>59</v>
      </c>
      <c r="B24" s="55">
        <v>1940</v>
      </c>
      <c r="C24" s="19">
        <v>2164</v>
      </c>
      <c r="D24" s="19">
        <v>38</v>
      </c>
      <c r="E24" s="55">
        <v>624</v>
      </c>
      <c r="F24" s="19">
        <v>114</v>
      </c>
      <c r="G24" s="19">
        <v>8</v>
      </c>
      <c r="H24" s="55">
        <v>793</v>
      </c>
      <c r="I24" s="19">
        <v>1484</v>
      </c>
      <c r="J24" s="19">
        <v>29</v>
      </c>
      <c r="K24" s="55">
        <v>458</v>
      </c>
      <c r="L24" s="19">
        <v>387</v>
      </c>
      <c r="M24" s="19">
        <v>0</v>
      </c>
    </row>
    <row r="25" spans="1:14" ht="14.4">
      <c r="A25" s="19" t="s">
        <v>60</v>
      </c>
      <c r="B25" s="55">
        <v>1074</v>
      </c>
      <c r="C25" s="19">
        <v>1053</v>
      </c>
      <c r="D25" s="19">
        <v>6</v>
      </c>
      <c r="E25" s="55">
        <v>182</v>
      </c>
      <c r="F25" s="19">
        <v>29</v>
      </c>
      <c r="G25" s="19">
        <v>0</v>
      </c>
      <c r="H25" s="55">
        <v>260</v>
      </c>
      <c r="I25" s="19">
        <v>187</v>
      </c>
      <c r="J25" s="19">
        <v>1</v>
      </c>
      <c r="K25" s="55">
        <v>651</v>
      </c>
      <c r="L25" s="19">
        <v>818</v>
      </c>
      <c r="M25" s="19">
        <v>1</v>
      </c>
    </row>
    <row r="26" spans="1:14" ht="14.4">
      <c r="A26" s="19" t="s">
        <v>61</v>
      </c>
      <c r="B26" s="55">
        <v>1023</v>
      </c>
      <c r="C26" s="19">
        <v>1584</v>
      </c>
      <c r="D26" s="19">
        <v>73</v>
      </c>
      <c r="E26" s="55">
        <v>462</v>
      </c>
      <c r="F26" s="19">
        <v>32</v>
      </c>
      <c r="G26" s="19">
        <v>4</v>
      </c>
      <c r="H26" s="55">
        <v>414</v>
      </c>
      <c r="I26" s="19">
        <v>959</v>
      </c>
      <c r="J26" s="19">
        <v>26</v>
      </c>
      <c r="K26" s="55">
        <v>85</v>
      </c>
      <c r="L26" s="19">
        <v>396</v>
      </c>
      <c r="M26" s="19">
        <v>20</v>
      </c>
    </row>
    <row r="27" spans="1:14" ht="14.4">
      <c r="A27" s="19" t="s">
        <v>62</v>
      </c>
      <c r="B27" s="55">
        <v>647</v>
      </c>
      <c r="C27" s="19">
        <v>1669</v>
      </c>
      <c r="D27" s="19">
        <v>16</v>
      </c>
      <c r="E27" s="55">
        <v>390</v>
      </c>
      <c r="F27" s="19">
        <v>25</v>
      </c>
      <c r="G27" s="19">
        <v>1</v>
      </c>
      <c r="H27" s="55">
        <v>196</v>
      </c>
      <c r="I27" s="19">
        <v>951</v>
      </c>
      <c r="J27" s="19">
        <v>7</v>
      </c>
      <c r="K27" s="55">
        <v>51</v>
      </c>
      <c r="L27" s="19">
        <v>305</v>
      </c>
      <c r="M27" s="19">
        <v>1</v>
      </c>
    </row>
    <row r="28" spans="1:14" ht="14.4">
      <c r="A28" s="19" t="s">
        <v>3</v>
      </c>
      <c r="B28" s="55">
        <v>1200</v>
      </c>
      <c r="C28" s="19">
        <v>1546</v>
      </c>
      <c r="D28" s="19">
        <v>95</v>
      </c>
      <c r="E28" s="55">
        <v>372</v>
      </c>
      <c r="F28" s="19">
        <v>18</v>
      </c>
      <c r="G28" s="19">
        <v>0</v>
      </c>
      <c r="H28" s="55">
        <v>368</v>
      </c>
      <c r="I28" s="19">
        <v>583</v>
      </c>
      <c r="J28" s="19">
        <v>15</v>
      </c>
      <c r="K28" s="55">
        <v>187</v>
      </c>
      <c r="L28" s="19">
        <v>448</v>
      </c>
      <c r="M28" s="19">
        <v>0</v>
      </c>
    </row>
    <row r="29" spans="1:14" ht="14.4">
      <c r="A29" s="19" t="s">
        <v>4</v>
      </c>
      <c r="B29" s="55">
        <v>895</v>
      </c>
      <c r="C29" s="19">
        <v>398</v>
      </c>
      <c r="D29" s="19">
        <v>53</v>
      </c>
      <c r="E29" s="55">
        <v>203</v>
      </c>
      <c r="F29" s="19">
        <v>9</v>
      </c>
      <c r="G29" s="19">
        <v>2</v>
      </c>
      <c r="H29" s="55">
        <v>637</v>
      </c>
      <c r="I29" s="19">
        <v>281</v>
      </c>
      <c r="J29" s="19">
        <v>0</v>
      </c>
      <c r="K29" s="55">
        <v>33</v>
      </c>
      <c r="L29" s="19">
        <v>41</v>
      </c>
      <c r="M29" s="19">
        <v>0</v>
      </c>
    </row>
    <row r="30" spans="1:14" ht="14.4">
      <c r="A30" s="19" t="s">
        <v>12</v>
      </c>
      <c r="B30" s="55">
        <v>37383</v>
      </c>
      <c r="C30" s="19">
        <v>56531</v>
      </c>
      <c r="D30" s="19">
        <v>3401</v>
      </c>
      <c r="E30" s="55">
        <v>10878</v>
      </c>
      <c r="F30" s="19">
        <v>1383</v>
      </c>
      <c r="G30" s="19">
        <v>115</v>
      </c>
      <c r="H30" s="55">
        <v>16770</v>
      </c>
      <c r="I30" s="19">
        <v>21561</v>
      </c>
      <c r="J30" s="19">
        <v>896</v>
      </c>
      <c r="K30" s="55">
        <v>6527</v>
      </c>
      <c r="L30" s="19">
        <v>25625</v>
      </c>
      <c r="M30" s="19">
        <v>565</v>
      </c>
    </row>
    <row r="31" spans="1:14" ht="14.4">
      <c r="A31" s="19"/>
      <c r="B31" s="54" t="s">
        <v>63</v>
      </c>
      <c r="C31" s="19"/>
      <c r="D31" s="19"/>
      <c r="E31" s="19"/>
      <c r="F31" s="19"/>
      <c r="G31" s="19" t="s">
        <v>64</v>
      </c>
      <c r="H31" s="19"/>
      <c r="I31" s="19"/>
      <c r="J31" s="19"/>
      <c r="K31" s="19"/>
      <c r="L31" s="19"/>
      <c r="M31" s="19"/>
    </row>
    <row r="32" spans="1:14" ht="14.4">
      <c r="A32" s="19"/>
      <c r="B32" s="54" t="s">
        <v>37</v>
      </c>
      <c r="C32" s="19"/>
      <c r="D32" s="19">
        <v>97315</v>
      </c>
      <c r="E32" s="19"/>
      <c r="F32" s="19" t="s">
        <v>37</v>
      </c>
      <c r="G32" s="19"/>
      <c r="H32" s="19">
        <v>93914</v>
      </c>
      <c r="I32" s="19"/>
      <c r="J32" s="19" t="s">
        <v>75</v>
      </c>
      <c r="K32" s="19"/>
      <c r="L32" s="19"/>
      <c r="M32" s="19"/>
      <c r="N32" s="19"/>
    </row>
    <row r="33" spans="1:14" ht="14.4">
      <c r="A33" s="19"/>
      <c r="B33" s="54" t="s">
        <v>38</v>
      </c>
      <c r="C33" s="19"/>
      <c r="D33" s="19">
        <v>12376</v>
      </c>
      <c r="E33" s="19"/>
      <c r="F33" s="19" t="s">
        <v>38</v>
      </c>
      <c r="G33" s="19"/>
      <c r="H33" s="19">
        <v>12261</v>
      </c>
      <c r="I33" s="19"/>
      <c r="J33" s="19" t="s">
        <v>66</v>
      </c>
      <c r="K33" s="19"/>
      <c r="L33" s="19"/>
      <c r="M33" s="19"/>
      <c r="N33" s="19"/>
    </row>
    <row r="34" spans="1:14" ht="14.4">
      <c r="A34" s="19"/>
      <c r="B34" s="54" t="s">
        <v>39</v>
      </c>
      <c r="C34" s="19"/>
      <c r="D34" s="19">
        <v>39227</v>
      </c>
      <c r="E34" s="19"/>
      <c r="F34" s="19" t="s">
        <v>39</v>
      </c>
      <c r="G34" s="19"/>
      <c r="H34" s="19">
        <v>38331</v>
      </c>
      <c r="I34" s="19"/>
      <c r="J34" s="19" t="s">
        <v>67</v>
      </c>
      <c r="K34" s="19"/>
      <c r="L34" s="19"/>
      <c r="M34" s="19"/>
      <c r="N34" s="19"/>
    </row>
    <row r="35" spans="1:14" ht="14.4">
      <c r="A35" s="19"/>
      <c r="B35" s="54" t="s">
        <v>40</v>
      </c>
      <c r="C35" s="19"/>
      <c r="D35" s="19">
        <v>32717</v>
      </c>
      <c r="E35" s="19"/>
      <c r="F35" s="19" t="s">
        <v>40</v>
      </c>
      <c r="G35" s="19"/>
      <c r="H35" s="19">
        <v>32152</v>
      </c>
      <c r="I35" s="19"/>
      <c r="J35" s="19" t="s">
        <v>76</v>
      </c>
      <c r="K35" s="19"/>
      <c r="L35" s="19"/>
    </row>
    <row r="36" spans="1:14" ht="14.4">
      <c r="A36" s="19"/>
      <c r="B36" s="19"/>
      <c r="C36" s="19"/>
      <c r="D36" s="19"/>
      <c r="E36" s="19" t="s">
        <v>77</v>
      </c>
      <c r="F36" s="19"/>
      <c r="G36" s="19"/>
      <c r="H36" s="19"/>
      <c r="I36" s="19"/>
      <c r="J36" s="19"/>
      <c r="K36" s="19"/>
      <c r="L36" s="19"/>
      <c r="M36" s="19"/>
    </row>
    <row r="37" spans="1:14" ht="14.4">
      <c r="A37" s="19"/>
      <c r="B37" s="19"/>
      <c r="C37" s="19"/>
      <c r="D37" s="19"/>
      <c r="E37" s="19"/>
      <c r="F37" s="19" t="s">
        <v>78</v>
      </c>
      <c r="G37" s="19"/>
      <c r="H37" s="19"/>
      <c r="I37" s="19"/>
      <c r="J37" s="19"/>
      <c r="K37" s="19"/>
      <c r="L37" s="19"/>
      <c r="M37" s="19"/>
    </row>
    <row r="38" spans="1:14" ht="14.4">
      <c r="A38" s="19"/>
      <c r="B38" s="19"/>
      <c r="C38" s="19"/>
      <c r="D38" s="19"/>
      <c r="E38" s="19"/>
      <c r="F38" s="19"/>
      <c r="G38" s="19" t="s">
        <v>79</v>
      </c>
      <c r="H38" s="19"/>
      <c r="I38" s="19"/>
      <c r="J38" s="19"/>
      <c r="K38" s="19"/>
      <c r="L38" s="19"/>
      <c r="M38" s="19"/>
    </row>
    <row r="39" spans="1:14" ht="14.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4" ht="14.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7" spans="1:14" ht="12.6" customHeight="1">
      <c r="A47" s="21" t="s">
        <v>158</v>
      </c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pane ySplit="3" topLeftCell="A36" activePane="bottomLeft" state="frozen"/>
      <selection activeCell="B7" sqref="B7:B29"/>
      <selection pane="bottomLeft" activeCell="A43" sqref="A43:XFD43"/>
    </sheetView>
  </sheetViews>
  <sheetFormatPr defaultColWidth="10.33203125" defaultRowHeight="12.6" customHeight="1"/>
  <cols>
    <col min="1" max="1" width="16.88671875" style="21" customWidth="1"/>
    <col min="2" max="13" width="8" style="21" customWidth="1"/>
    <col min="14" max="16384" width="10.33203125" style="21"/>
  </cols>
  <sheetData>
    <row r="1" spans="1:13" ht="14.4">
      <c r="A1" s="19"/>
      <c r="B1" s="19"/>
      <c r="C1" s="19"/>
      <c r="D1" s="19"/>
      <c r="E1" s="19"/>
      <c r="F1" s="19"/>
      <c r="G1" s="19"/>
      <c r="H1" s="19"/>
      <c r="I1" s="19"/>
      <c r="J1" s="19"/>
      <c r="K1" s="20"/>
      <c r="L1" s="19"/>
      <c r="M1" s="19"/>
    </row>
    <row r="2" spans="1:13" ht="14.4">
      <c r="A2" s="19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19"/>
      <c r="M2" s="19"/>
    </row>
    <row r="3" spans="1:13" ht="14.4">
      <c r="A3" s="19" t="s">
        <v>35</v>
      </c>
      <c r="B3" s="19"/>
      <c r="C3" s="19"/>
      <c r="D3" s="19"/>
      <c r="E3" s="19"/>
      <c r="F3" s="19"/>
      <c r="G3" s="19"/>
      <c r="H3" s="19"/>
      <c r="I3" s="19"/>
      <c r="J3" s="19"/>
      <c r="K3" s="20"/>
      <c r="L3" s="19"/>
      <c r="M3" s="19"/>
    </row>
    <row r="4" spans="1:13" ht="14.4">
      <c r="A4" s="19" t="s">
        <v>58</v>
      </c>
      <c r="B4" s="19"/>
      <c r="C4" s="19"/>
      <c r="D4" s="19"/>
      <c r="E4" s="19"/>
      <c r="F4" s="19"/>
      <c r="G4" s="19"/>
      <c r="H4" s="19"/>
      <c r="I4" s="19"/>
      <c r="J4" s="20"/>
      <c r="K4" s="19"/>
      <c r="L4" s="19"/>
    </row>
    <row r="5" spans="1:13" ht="14.4">
      <c r="A5" s="19" t="s">
        <v>36</v>
      </c>
      <c r="B5" s="19"/>
      <c r="C5" s="19"/>
      <c r="D5" s="19"/>
      <c r="E5" s="19"/>
      <c r="F5" s="19"/>
      <c r="G5" s="19"/>
      <c r="H5" s="19"/>
      <c r="I5" s="19"/>
      <c r="J5" s="19"/>
      <c r="K5" s="20"/>
      <c r="L5" s="19"/>
      <c r="M5" s="19"/>
    </row>
    <row r="6" spans="1:13" ht="14.4">
      <c r="A6" s="19"/>
      <c r="B6" s="19"/>
      <c r="C6" s="19"/>
      <c r="D6" s="19"/>
      <c r="E6" s="19"/>
      <c r="F6" s="19"/>
      <c r="G6" s="19"/>
      <c r="H6" s="19"/>
      <c r="I6" s="19"/>
      <c r="J6" s="19"/>
      <c r="K6" s="20"/>
      <c r="L6" s="19"/>
      <c r="M6" s="19"/>
    </row>
    <row r="7" spans="1:13" ht="14.4">
      <c r="A7" s="19"/>
      <c r="B7" s="55"/>
      <c r="C7" s="19" t="s">
        <v>37</v>
      </c>
      <c r="D7" s="19"/>
      <c r="E7" s="55"/>
      <c r="F7" s="19" t="s">
        <v>38</v>
      </c>
      <c r="G7" s="19"/>
      <c r="H7" s="55"/>
      <c r="I7" s="19" t="s">
        <v>39</v>
      </c>
      <c r="J7" s="19"/>
      <c r="K7" s="35"/>
      <c r="L7" s="19" t="s">
        <v>40</v>
      </c>
      <c r="M7" s="19"/>
    </row>
    <row r="8" spans="1:13" ht="14.4">
      <c r="A8" s="19" t="s">
        <v>0</v>
      </c>
      <c r="B8" s="55" t="s">
        <v>41</v>
      </c>
      <c r="C8" s="19" t="s">
        <v>42</v>
      </c>
      <c r="D8" s="19" t="s">
        <v>43</v>
      </c>
      <c r="E8" s="55" t="s">
        <v>41</v>
      </c>
      <c r="F8" s="19" t="s">
        <v>42</v>
      </c>
      <c r="G8" s="19" t="s">
        <v>43</v>
      </c>
      <c r="H8" s="55" t="s">
        <v>41</v>
      </c>
      <c r="I8" s="19" t="s">
        <v>42</v>
      </c>
      <c r="J8" s="19" t="s">
        <v>43</v>
      </c>
      <c r="K8" s="35" t="s">
        <v>41</v>
      </c>
      <c r="L8" s="19" t="s">
        <v>42</v>
      </c>
      <c r="M8" s="19" t="s">
        <v>43</v>
      </c>
    </row>
    <row r="9" spans="1:13" ht="14.4">
      <c r="A9" s="19" t="s">
        <v>44</v>
      </c>
      <c r="B9" s="55">
        <v>1780</v>
      </c>
      <c r="C9" s="19">
        <v>3679</v>
      </c>
      <c r="D9" s="19">
        <v>0</v>
      </c>
      <c r="E9" s="55">
        <v>588</v>
      </c>
      <c r="F9" s="19">
        <v>62</v>
      </c>
      <c r="G9" s="19">
        <v>0</v>
      </c>
      <c r="H9" s="55">
        <v>665</v>
      </c>
      <c r="I9" s="19">
        <v>512</v>
      </c>
      <c r="J9" s="19">
        <v>0</v>
      </c>
      <c r="K9" s="35">
        <v>390</v>
      </c>
      <c r="L9" s="19">
        <v>2894</v>
      </c>
      <c r="M9" s="19">
        <v>0</v>
      </c>
    </row>
    <row r="10" spans="1:13" ht="14.4">
      <c r="A10" s="19" t="s">
        <v>45</v>
      </c>
      <c r="B10" s="55">
        <v>1747</v>
      </c>
      <c r="C10" s="19">
        <v>2820</v>
      </c>
      <c r="D10" s="19">
        <v>240</v>
      </c>
      <c r="E10" s="55">
        <v>657</v>
      </c>
      <c r="F10" s="19">
        <v>70</v>
      </c>
      <c r="G10" s="19">
        <v>10</v>
      </c>
      <c r="H10" s="55">
        <v>667</v>
      </c>
      <c r="I10" s="19">
        <v>1306</v>
      </c>
      <c r="J10" s="19">
        <v>129</v>
      </c>
      <c r="K10" s="35">
        <v>301</v>
      </c>
      <c r="L10" s="19">
        <v>909</v>
      </c>
      <c r="M10" s="19">
        <v>5</v>
      </c>
    </row>
    <row r="11" spans="1:13" ht="14.4">
      <c r="A11" s="19" t="s">
        <v>46</v>
      </c>
      <c r="B11" s="55">
        <v>1661</v>
      </c>
      <c r="C11" s="19">
        <v>3719</v>
      </c>
      <c r="D11" s="19">
        <v>49</v>
      </c>
      <c r="E11" s="55">
        <v>715</v>
      </c>
      <c r="F11" s="19">
        <v>62</v>
      </c>
      <c r="G11" s="19">
        <v>0</v>
      </c>
      <c r="H11" s="55">
        <v>558</v>
      </c>
      <c r="I11" s="19">
        <v>563</v>
      </c>
      <c r="J11" s="19">
        <v>13</v>
      </c>
      <c r="K11" s="35">
        <v>210</v>
      </c>
      <c r="L11" s="19">
        <v>2382</v>
      </c>
      <c r="M11" s="19">
        <v>10</v>
      </c>
    </row>
    <row r="12" spans="1:13" ht="14.4">
      <c r="A12" s="19" t="s">
        <v>47</v>
      </c>
      <c r="B12" s="55">
        <v>3056</v>
      </c>
      <c r="C12" s="19">
        <v>4677</v>
      </c>
      <c r="D12" s="19">
        <v>158</v>
      </c>
      <c r="E12" s="55">
        <v>390</v>
      </c>
      <c r="F12" s="19">
        <v>39</v>
      </c>
      <c r="G12" s="19">
        <v>1</v>
      </c>
      <c r="H12" s="55">
        <v>2048</v>
      </c>
      <c r="I12" s="19">
        <v>2677</v>
      </c>
      <c r="J12" s="19">
        <v>145</v>
      </c>
      <c r="K12" s="35">
        <v>392</v>
      </c>
      <c r="L12" s="19">
        <v>1353</v>
      </c>
      <c r="M12" s="19">
        <v>1</v>
      </c>
    </row>
    <row r="13" spans="1:13" ht="14.4">
      <c r="A13" s="19" t="s">
        <v>48</v>
      </c>
      <c r="B13" s="55">
        <v>745</v>
      </c>
      <c r="C13" s="19">
        <v>938</v>
      </c>
      <c r="D13" s="19">
        <v>0</v>
      </c>
      <c r="E13" s="55">
        <v>271</v>
      </c>
      <c r="F13" s="19">
        <v>41</v>
      </c>
      <c r="G13" s="19">
        <v>0</v>
      </c>
      <c r="H13" s="55">
        <v>382</v>
      </c>
      <c r="I13" s="19">
        <v>433</v>
      </c>
      <c r="J13" s="19">
        <v>0</v>
      </c>
      <c r="K13" s="35">
        <v>45</v>
      </c>
      <c r="L13" s="19">
        <v>67</v>
      </c>
      <c r="M13" s="19">
        <v>0</v>
      </c>
    </row>
    <row r="14" spans="1:13" ht="14.4">
      <c r="A14" s="19" t="s">
        <v>1</v>
      </c>
      <c r="B14" s="55">
        <v>1811</v>
      </c>
      <c r="C14" s="19">
        <v>3460</v>
      </c>
      <c r="D14" s="19">
        <v>158</v>
      </c>
      <c r="E14" s="55">
        <v>438</v>
      </c>
      <c r="F14" s="19">
        <v>86</v>
      </c>
      <c r="G14" s="19">
        <v>7</v>
      </c>
      <c r="H14" s="55">
        <v>776</v>
      </c>
      <c r="I14" s="19">
        <v>444</v>
      </c>
      <c r="J14" s="19">
        <v>80</v>
      </c>
      <c r="K14" s="35">
        <v>524</v>
      </c>
      <c r="L14" s="19">
        <v>2654</v>
      </c>
      <c r="M14" s="19">
        <v>12</v>
      </c>
    </row>
    <row r="15" spans="1:13" ht="14.4">
      <c r="A15" s="19" t="s">
        <v>49</v>
      </c>
      <c r="B15" s="55">
        <v>3136</v>
      </c>
      <c r="C15" s="19">
        <v>3239</v>
      </c>
      <c r="D15" s="19">
        <v>123</v>
      </c>
      <c r="E15" s="55">
        <v>550</v>
      </c>
      <c r="F15" s="19">
        <v>55</v>
      </c>
      <c r="G15" s="19">
        <v>8</v>
      </c>
      <c r="H15" s="55">
        <v>1559</v>
      </c>
      <c r="I15" s="19">
        <v>963</v>
      </c>
      <c r="J15" s="19">
        <v>32</v>
      </c>
      <c r="K15" s="35">
        <v>742</v>
      </c>
      <c r="L15" s="19">
        <v>1935</v>
      </c>
      <c r="M15" s="19">
        <v>13</v>
      </c>
    </row>
    <row r="16" spans="1:13" ht="14.4">
      <c r="A16" s="19" t="s">
        <v>50</v>
      </c>
      <c r="B16" s="55">
        <v>1499</v>
      </c>
      <c r="C16" s="19">
        <v>3867</v>
      </c>
      <c r="D16" s="19">
        <v>144</v>
      </c>
      <c r="E16" s="55">
        <v>573</v>
      </c>
      <c r="F16" s="19">
        <v>128</v>
      </c>
      <c r="G16" s="19">
        <v>4</v>
      </c>
      <c r="H16" s="55">
        <v>339</v>
      </c>
      <c r="I16" s="19">
        <v>406</v>
      </c>
      <c r="J16" s="19">
        <v>45</v>
      </c>
      <c r="K16" s="35">
        <v>480</v>
      </c>
      <c r="L16" s="19">
        <v>3204</v>
      </c>
      <c r="M16" s="19">
        <v>23</v>
      </c>
    </row>
    <row r="17" spans="1:14" ht="14.4">
      <c r="A17" s="19" t="s">
        <v>51</v>
      </c>
      <c r="B17" s="55">
        <v>1000</v>
      </c>
      <c r="C17" s="19">
        <v>1723</v>
      </c>
      <c r="D17" s="19">
        <v>19</v>
      </c>
      <c r="E17" s="55">
        <v>193</v>
      </c>
      <c r="F17" s="19">
        <v>57</v>
      </c>
      <c r="G17" s="19">
        <v>0</v>
      </c>
      <c r="H17" s="55">
        <v>338</v>
      </c>
      <c r="I17" s="19">
        <v>767</v>
      </c>
      <c r="J17" s="19">
        <v>1</v>
      </c>
      <c r="K17" s="35">
        <v>299</v>
      </c>
      <c r="L17" s="19">
        <v>605</v>
      </c>
      <c r="M17" s="19">
        <v>0</v>
      </c>
    </row>
    <row r="18" spans="1:14" ht="14.4">
      <c r="A18" s="19" t="s">
        <v>52</v>
      </c>
      <c r="B18" s="55">
        <v>306</v>
      </c>
      <c r="C18" s="19">
        <v>508</v>
      </c>
      <c r="D18" s="19">
        <v>30</v>
      </c>
      <c r="E18" s="55">
        <v>162</v>
      </c>
      <c r="F18" s="19">
        <v>31</v>
      </c>
      <c r="G18" s="19">
        <v>16</v>
      </c>
      <c r="H18" s="55">
        <v>110</v>
      </c>
      <c r="I18" s="19">
        <v>329</v>
      </c>
      <c r="J18" s="19">
        <v>6</v>
      </c>
      <c r="K18" s="35">
        <v>12</v>
      </c>
      <c r="L18" s="19">
        <v>78</v>
      </c>
      <c r="M18" s="19">
        <v>0</v>
      </c>
    </row>
    <row r="19" spans="1:14" ht="14.4">
      <c r="A19" s="19" t="s">
        <v>53</v>
      </c>
      <c r="B19" s="55">
        <v>1904</v>
      </c>
      <c r="C19" s="19">
        <v>1634</v>
      </c>
      <c r="D19" s="19">
        <v>2</v>
      </c>
      <c r="E19" s="55">
        <v>295</v>
      </c>
      <c r="F19" s="19">
        <v>20</v>
      </c>
      <c r="G19" s="19">
        <v>0</v>
      </c>
      <c r="H19" s="55">
        <v>1094</v>
      </c>
      <c r="I19" s="19">
        <v>982</v>
      </c>
      <c r="J19" s="19">
        <v>1</v>
      </c>
      <c r="K19" s="35">
        <v>393</v>
      </c>
      <c r="L19" s="19">
        <v>285</v>
      </c>
      <c r="M19" s="19">
        <v>2</v>
      </c>
    </row>
    <row r="20" spans="1:14" ht="14.4">
      <c r="A20" s="19" t="s">
        <v>54</v>
      </c>
      <c r="B20" s="55">
        <v>2378</v>
      </c>
      <c r="C20" s="19">
        <v>4548</v>
      </c>
      <c r="D20" s="19">
        <v>138</v>
      </c>
      <c r="E20" s="55">
        <v>872</v>
      </c>
      <c r="F20" s="19">
        <v>67</v>
      </c>
      <c r="G20" s="19">
        <v>8</v>
      </c>
      <c r="H20" s="55">
        <v>1106</v>
      </c>
      <c r="I20" s="19">
        <v>1806</v>
      </c>
      <c r="J20" s="19">
        <v>50</v>
      </c>
      <c r="K20" s="35">
        <v>162</v>
      </c>
      <c r="L20" s="19">
        <v>1505</v>
      </c>
      <c r="M20" s="19">
        <v>30</v>
      </c>
    </row>
    <row r="21" spans="1:14" ht="14.4">
      <c r="A21" s="19" t="s">
        <v>55</v>
      </c>
      <c r="B21" s="55">
        <v>2093</v>
      </c>
      <c r="C21" s="19">
        <v>3279</v>
      </c>
      <c r="D21" s="19">
        <v>426</v>
      </c>
      <c r="E21" s="55">
        <v>627</v>
      </c>
      <c r="F21" s="19">
        <v>69</v>
      </c>
      <c r="G21" s="19">
        <v>4</v>
      </c>
      <c r="H21" s="55">
        <v>1144</v>
      </c>
      <c r="I21" s="19">
        <v>2071</v>
      </c>
      <c r="J21" s="19">
        <v>235</v>
      </c>
      <c r="K21" s="35">
        <v>180</v>
      </c>
      <c r="L21" s="19">
        <v>769</v>
      </c>
      <c r="M21" s="19">
        <v>104</v>
      </c>
    </row>
    <row r="22" spans="1:14" ht="14.4">
      <c r="A22" s="19" t="s">
        <v>56</v>
      </c>
      <c r="B22" s="55">
        <v>2379</v>
      </c>
      <c r="C22" s="19">
        <v>2976</v>
      </c>
      <c r="D22" s="19">
        <v>196</v>
      </c>
      <c r="E22" s="55">
        <v>748</v>
      </c>
      <c r="F22" s="19">
        <v>186</v>
      </c>
      <c r="G22" s="19">
        <v>11</v>
      </c>
      <c r="H22" s="55">
        <v>1262</v>
      </c>
      <c r="I22" s="19">
        <v>1924</v>
      </c>
      <c r="J22" s="19">
        <v>163</v>
      </c>
      <c r="K22" s="35">
        <v>70</v>
      </c>
      <c r="L22" s="19">
        <v>404</v>
      </c>
      <c r="M22" s="19">
        <v>5</v>
      </c>
    </row>
    <row r="23" spans="1:14" ht="14.4">
      <c r="A23" s="19" t="s">
        <v>57</v>
      </c>
      <c r="B23" s="55">
        <v>2909</v>
      </c>
      <c r="C23" s="19">
        <v>5776</v>
      </c>
      <c r="D23" s="19">
        <v>112</v>
      </c>
      <c r="E23" s="55">
        <v>1063</v>
      </c>
      <c r="F23" s="19">
        <v>112</v>
      </c>
      <c r="G23" s="19">
        <v>2</v>
      </c>
      <c r="H23" s="55">
        <v>1315</v>
      </c>
      <c r="I23" s="19">
        <v>1693</v>
      </c>
      <c r="J23" s="19">
        <v>23</v>
      </c>
      <c r="K23" s="35">
        <v>410</v>
      </c>
      <c r="L23" s="19">
        <v>3337</v>
      </c>
      <c r="M23" s="19">
        <v>7</v>
      </c>
    </row>
    <row r="24" spans="1:14" ht="14.4">
      <c r="A24" s="19" t="s">
        <v>59</v>
      </c>
      <c r="B24" s="55">
        <v>2015</v>
      </c>
      <c r="C24" s="19">
        <v>2237</v>
      </c>
      <c r="D24" s="19">
        <v>60</v>
      </c>
      <c r="E24" s="55">
        <v>596</v>
      </c>
      <c r="F24" s="19">
        <v>64</v>
      </c>
      <c r="G24" s="19">
        <v>3</v>
      </c>
      <c r="H24" s="55">
        <v>751</v>
      </c>
      <c r="I24" s="19">
        <v>1331</v>
      </c>
      <c r="J24" s="19">
        <v>25</v>
      </c>
      <c r="K24" s="35">
        <v>520</v>
      </c>
      <c r="L24" s="19">
        <v>529</v>
      </c>
      <c r="M24" s="19">
        <v>0</v>
      </c>
    </row>
    <row r="25" spans="1:14" ht="14.4">
      <c r="A25" s="19" t="s">
        <v>60</v>
      </c>
      <c r="B25" s="55">
        <v>934</v>
      </c>
      <c r="C25" s="19">
        <v>857</v>
      </c>
      <c r="D25" s="19">
        <v>6</v>
      </c>
      <c r="E25" s="55">
        <v>126</v>
      </c>
      <c r="F25" s="19">
        <v>24</v>
      </c>
      <c r="G25" s="19">
        <v>0</v>
      </c>
      <c r="H25" s="55">
        <v>288</v>
      </c>
      <c r="I25" s="19">
        <v>184</v>
      </c>
      <c r="J25" s="19">
        <v>2</v>
      </c>
      <c r="K25" s="35">
        <v>508</v>
      </c>
      <c r="L25" s="19">
        <v>637</v>
      </c>
      <c r="M25" s="19">
        <v>4</v>
      </c>
    </row>
    <row r="26" spans="1:14" ht="14.4">
      <c r="A26" s="19" t="s">
        <v>61</v>
      </c>
      <c r="B26" s="55">
        <v>1116</v>
      </c>
      <c r="C26" s="19">
        <v>1822</v>
      </c>
      <c r="D26" s="19">
        <v>116</v>
      </c>
      <c r="E26" s="55">
        <v>504</v>
      </c>
      <c r="F26" s="19">
        <v>65</v>
      </c>
      <c r="G26" s="19">
        <v>0</v>
      </c>
      <c r="H26" s="55">
        <v>452</v>
      </c>
      <c r="I26" s="19">
        <v>910</v>
      </c>
      <c r="J26" s="19">
        <v>45</v>
      </c>
      <c r="K26" s="35">
        <v>111</v>
      </c>
      <c r="L26" s="19">
        <v>579</v>
      </c>
      <c r="M26" s="19">
        <v>5</v>
      </c>
    </row>
    <row r="27" spans="1:14" ht="14.4">
      <c r="A27" s="19" t="s">
        <v>62</v>
      </c>
      <c r="B27" s="55">
        <v>540</v>
      </c>
      <c r="C27" s="19">
        <v>678</v>
      </c>
      <c r="D27" s="19">
        <v>75</v>
      </c>
      <c r="E27" s="55">
        <v>310</v>
      </c>
      <c r="F27" s="19">
        <v>11</v>
      </c>
      <c r="G27" s="19">
        <v>0</v>
      </c>
      <c r="H27" s="55">
        <v>185</v>
      </c>
      <c r="I27" s="19">
        <v>561</v>
      </c>
      <c r="J27" s="19">
        <v>3</v>
      </c>
      <c r="K27" s="35">
        <v>36</v>
      </c>
      <c r="L27" s="19">
        <v>214</v>
      </c>
      <c r="M27" s="19">
        <v>46</v>
      </c>
    </row>
    <row r="28" spans="1:14" ht="14.4">
      <c r="A28" s="19" t="s">
        <v>3</v>
      </c>
      <c r="B28" s="55">
        <v>1135</v>
      </c>
      <c r="C28" s="19">
        <v>1501</v>
      </c>
      <c r="D28" s="19">
        <v>28</v>
      </c>
      <c r="E28" s="55">
        <v>376</v>
      </c>
      <c r="F28" s="19">
        <v>23</v>
      </c>
      <c r="G28" s="19">
        <v>4</v>
      </c>
      <c r="H28" s="55">
        <v>367</v>
      </c>
      <c r="I28" s="19">
        <v>708</v>
      </c>
      <c r="J28" s="19">
        <v>12</v>
      </c>
      <c r="K28" s="35">
        <v>221</v>
      </c>
      <c r="L28" s="19">
        <v>491</v>
      </c>
      <c r="M28" s="19">
        <v>8</v>
      </c>
    </row>
    <row r="29" spans="1:14" ht="14.4">
      <c r="A29" s="19" t="s">
        <v>4</v>
      </c>
      <c r="B29" s="55">
        <v>749</v>
      </c>
      <c r="C29" s="19">
        <v>319</v>
      </c>
      <c r="D29" s="19">
        <v>37</v>
      </c>
      <c r="E29" s="55">
        <v>201</v>
      </c>
      <c r="F29" s="19">
        <v>8</v>
      </c>
      <c r="G29" s="19">
        <v>0</v>
      </c>
      <c r="H29" s="55">
        <v>555</v>
      </c>
      <c r="I29" s="19">
        <v>348</v>
      </c>
      <c r="J29" s="19">
        <v>0</v>
      </c>
      <c r="K29" s="35">
        <v>17</v>
      </c>
      <c r="L29" s="19">
        <v>42</v>
      </c>
      <c r="M29" s="19">
        <v>2</v>
      </c>
    </row>
    <row r="30" spans="1:14" ht="14.4">
      <c r="A30" s="19" t="s">
        <v>12</v>
      </c>
      <c r="B30" s="55">
        <v>34893</v>
      </c>
      <c r="C30" s="19">
        <v>54257</v>
      </c>
      <c r="D30" s="19">
        <v>2117</v>
      </c>
      <c r="E30" s="55">
        <v>10255</v>
      </c>
      <c r="F30" s="19">
        <v>1280</v>
      </c>
      <c r="G30" s="19">
        <v>78</v>
      </c>
      <c r="H30" s="55">
        <v>15961</v>
      </c>
      <c r="I30" s="19">
        <v>20918</v>
      </c>
      <c r="J30" s="19">
        <v>1010</v>
      </c>
      <c r="K30" s="35">
        <v>6023</v>
      </c>
      <c r="L30" s="19">
        <v>24873</v>
      </c>
      <c r="M30" s="19">
        <v>277</v>
      </c>
    </row>
    <row r="31" spans="1:14" ht="14.4">
      <c r="A31" s="19"/>
      <c r="B31" s="54" t="s">
        <v>63</v>
      </c>
      <c r="C31" s="19"/>
      <c r="D31" s="19"/>
      <c r="E31" s="19"/>
      <c r="F31" s="19"/>
      <c r="G31" s="19" t="s">
        <v>64</v>
      </c>
      <c r="H31" s="19"/>
      <c r="I31" s="19"/>
      <c r="J31" s="19"/>
      <c r="K31" s="20"/>
      <c r="L31" s="19"/>
      <c r="M31" s="19"/>
    </row>
    <row r="32" spans="1:14" ht="14.4">
      <c r="A32" s="19"/>
      <c r="B32" s="54" t="s">
        <v>37</v>
      </c>
      <c r="C32" s="19"/>
      <c r="D32" s="19">
        <v>91267</v>
      </c>
      <c r="E32" s="19"/>
      <c r="F32" s="19" t="s">
        <v>37</v>
      </c>
      <c r="G32" s="19"/>
      <c r="H32" s="19">
        <v>89150</v>
      </c>
      <c r="I32" s="19"/>
      <c r="J32" s="19" t="s">
        <v>65</v>
      </c>
      <c r="K32" s="19"/>
      <c r="L32" s="20"/>
      <c r="M32" s="19"/>
      <c r="N32" s="19"/>
    </row>
    <row r="33" spans="1:14" ht="14.4">
      <c r="A33" s="19"/>
      <c r="B33" s="54" t="s">
        <v>38</v>
      </c>
      <c r="C33" s="19"/>
      <c r="D33" s="19">
        <v>11613</v>
      </c>
      <c r="E33" s="19"/>
      <c r="F33" s="19" t="s">
        <v>38</v>
      </c>
      <c r="G33" s="19"/>
      <c r="H33" s="19">
        <v>11535</v>
      </c>
      <c r="I33" s="19"/>
      <c r="J33" s="19" t="s">
        <v>66</v>
      </c>
      <c r="K33" s="19"/>
      <c r="L33" s="20"/>
      <c r="M33" s="19"/>
      <c r="N33" s="19"/>
    </row>
    <row r="34" spans="1:14" ht="14.4">
      <c r="A34" s="19"/>
      <c r="B34" s="54" t="s">
        <v>39</v>
      </c>
      <c r="C34" s="19"/>
      <c r="D34" s="19">
        <v>37889</v>
      </c>
      <c r="E34" s="19"/>
      <c r="F34" s="19" t="s">
        <v>39</v>
      </c>
      <c r="G34" s="19"/>
      <c r="H34" s="19">
        <v>36879</v>
      </c>
      <c r="I34" s="19"/>
      <c r="J34" s="19" t="s">
        <v>67</v>
      </c>
      <c r="K34" s="19"/>
      <c r="L34" s="20"/>
      <c r="M34" s="19"/>
      <c r="N34" s="19"/>
    </row>
    <row r="35" spans="1:14" ht="14.4">
      <c r="A35" s="19"/>
      <c r="B35" s="54" t="s">
        <v>40</v>
      </c>
      <c r="C35" s="19"/>
      <c r="D35" s="19">
        <v>31173</v>
      </c>
      <c r="E35" s="19"/>
      <c r="F35" s="19" t="s">
        <v>40</v>
      </c>
      <c r="G35" s="19"/>
      <c r="H35" s="19">
        <v>30896</v>
      </c>
      <c r="I35" s="19"/>
      <c r="J35" s="20" t="s">
        <v>68</v>
      </c>
      <c r="K35" s="19"/>
      <c r="L35" s="19"/>
    </row>
    <row r="36" spans="1:14" ht="14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19"/>
      <c r="M36" s="19"/>
    </row>
    <row r="37" spans="1:14" ht="14.4">
      <c r="A37" s="19" t="s">
        <v>69</v>
      </c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19"/>
      <c r="M37" s="19"/>
    </row>
    <row r="38" spans="1:14" ht="14.4">
      <c r="A38" s="19" t="s">
        <v>70</v>
      </c>
      <c r="B38" s="19"/>
      <c r="C38" s="19"/>
      <c r="D38" s="19"/>
      <c r="E38" s="19"/>
      <c r="F38" s="19"/>
      <c r="G38" s="19"/>
      <c r="H38" s="19"/>
      <c r="I38" s="19"/>
      <c r="J38" s="19"/>
      <c r="K38" s="20"/>
      <c r="L38" s="19"/>
      <c r="M38" s="19"/>
    </row>
    <row r="39" spans="1:14" ht="14.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20"/>
      <c r="L39" s="19"/>
      <c r="M39" s="19"/>
    </row>
    <row r="40" spans="1:14" ht="14.4">
      <c r="A40" s="19" t="s">
        <v>71</v>
      </c>
      <c r="B40" s="19"/>
      <c r="C40" s="19"/>
      <c r="D40" s="19"/>
      <c r="E40" s="19"/>
      <c r="F40" s="19"/>
      <c r="G40" s="19"/>
      <c r="H40" s="19"/>
      <c r="I40" s="19"/>
      <c r="J40" s="19"/>
      <c r="K40" s="20"/>
      <c r="L40" s="19"/>
      <c r="M40" s="19"/>
    </row>
    <row r="41" spans="1:14" ht="14.4">
      <c r="A41" s="19" t="s">
        <v>72</v>
      </c>
      <c r="B41" s="19"/>
      <c r="C41" s="19"/>
      <c r="D41" s="19"/>
      <c r="E41" s="19"/>
      <c r="F41" s="19"/>
      <c r="G41" s="19"/>
      <c r="H41" s="19"/>
      <c r="I41" s="19"/>
      <c r="J41" s="19"/>
      <c r="K41" s="20"/>
      <c r="L41" s="19"/>
      <c r="M41" s="19"/>
    </row>
    <row r="42" spans="1:14" ht="14.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/>
      <c r="M42" s="19"/>
    </row>
    <row r="43" spans="1:14" ht="14.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20"/>
      <c r="L43" s="19"/>
      <c r="M43" s="19"/>
    </row>
    <row r="47" spans="1:14" ht="12.6" customHeight="1">
      <c r="A47" s="21" t="s">
        <v>158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pane ySplit="3" topLeftCell="A20" activePane="bottomLeft" state="frozen"/>
      <selection activeCell="K7" sqref="K7:K30"/>
      <selection pane="bottomLeft" activeCell="H6" sqref="H6"/>
    </sheetView>
  </sheetViews>
  <sheetFormatPr defaultColWidth="10.33203125" defaultRowHeight="12.6" customHeight="1"/>
  <cols>
    <col min="1" max="1" width="16.88671875" style="21" customWidth="1"/>
    <col min="2" max="13" width="8" style="21" customWidth="1"/>
    <col min="14" max="16384" width="10.33203125" style="21"/>
  </cols>
  <sheetData>
    <row r="1" spans="1:13" ht="14.4">
      <c r="A1" s="19"/>
      <c r="B1" s="19"/>
      <c r="C1" s="19"/>
      <c r="D1" s="19"/>
      <c r="E1" s="19"/>
      <c r="F1" s="19"/>
      <c r="G1" s="19"/>
      <c r="H1" s="19"/>
      <c r="I1" s="19"/>
      <c r="J1" s="19"/>
      <c r="K1" s="20"/>
      <c r="L1" s="19"/>
      <c r="M1" s="19"/>
    </row>
    <row r="2" spans="1:13" ht="14.4">
      <c r="A2" s="19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19"/>
      <c r="M2" s="19"/>
    </row>
    <row r="3" spans="1:13" ht="14.4">
      <c r="A3" s="19" t="s">
        <v>35</v>
      </c>
      <c r="B3" s="19"/>
      <c r="C3" s="19"/>
      <c r="D3" s="19"/>
      <c r="E3" s="19"/>
      <c r="F3" s="19"/>
      <c r="G3" s="19"/>
      <c r="H3" s="19"/>
      <c r="I3" s="19"/>
      <c r="J3" s="19"/>
      <c r="K3" s="20"/>
      <c r="L3" s="19"/>
      <c r="M3" s="19"/>
    </row>
    <row r="4" spans="1:13" ht="14.4">
      <c r="A4" s="19" t="s">
        <v>162</v>
      </c>
      <c r="B4" s="19"/>
      <c r="C4" s="19"/>
      <c r="D4" s="19"/>
      <c r="E4" s="19"/>
      <c r="F4" s="19"/>
      <c r="G4" s="19"/>
      <c r="H4" s="19"/>
      <c r="I4" s="19"/>
      <c r="J4" s="20"/>
      <c r="K4" s="19"/>
      <c r="L4" s="19"/>
    </row>
    <row r="5" spans="1:13" ht="14.4">
      <c r="A5" s="19" t="s">
        <v>36</v>
      </c>
      <c r="B5" s="19"/>
      <c r="C5" s="19"/>
      <c r="D5" s="19"/>
      <c r="E5" s="19"/>
      <c r="H5" s="19"/>
      <c r="I5" s="19"/>
      <c r="J5" s="19"/>
      <c r="K5" s="20"/>
      <c r="L5" s="19"/>
      <c r="M5" s="19"/>
    </row>
    <row r="6" spans="1:13" ht="14.4">
      <c r="A6" s="19"/>
      <c r="B6" s="19"/>
      <c r="C6" s="19"/>
      <c r="D6" s="19"/>
      <c r="E6" s="19"/>
      <c r="H6" s="19"/>
      <c r="I6" s="19"/>
      <c r="J6" s="19"/>
      <c r="K6" s="20"/>
      <c r="L6" s="19"/>
      <c r="M6" s="19"/>
    </row>
    <row r="7" spans="1:13" ht="14.4">
      <c r="A7" s="19"/>
      <c r="B7" s="55"/>
      <c r="C7" s="19" t="s">
        <v>37</v>
      </c>
      <c r="D7" s="19"/>
      <c r="E7" s="55"/>
      <c r="F7" s="19" t="s">
        <v>38</v>
      </c>
      <c r="G7" s="19"/>
      <c r="H7" s="55"/>
      <c r="I7" s="19" t="s">
        <v>39</v>
      </c>
      <c r="J7" s="19"/>
      <c r="K7" s="35"/>
      <c r="L7" s="19" t="s">
        <v>40</v>
      </c>
      <c r="M7" s="19"/>
    </row>
    <row r="8" spans="1:13" ht="14.4">
      <c r="A8" s="19" t="s">
        <v>0</v>
      </c>
      <c r="B8" s="55" t="s">
        <v>41</v>
      </c>
      <c r="C8" s="19" t="s">
        <v>42</v>
      </c>
      <c r="D8" s="19" t="s">
        <v>43</v>
      </c>
      <c r="E8" s="55" t="s">
        <v>41</v>
      </c>
      <c r="F8" s="19" t="s">
        <v>42</v>
      </c>
      <c r="G8" s="19" t="s">
        <v>43</v>
      </c>
      <c r="H8" s="55" t="s">
        <v>41</v>
      </c>
      <c r="I8" s="19" t="s">
        <v>42</v>
      </c>
      <c r="J8" s="19" t="s">
        <v>43</v>
      </c>
      <c r="K8" s="35" t="s">
        <v>41</v>
      </c>
      <c r="L8" s="19" t="s">
        <v>42</v>
      </c>
      <c r="M8" s="19" t="s">
        <v>43</v>
      </c>
    </row>
    <row r="9" spans="1:13" ht="14.4">
      <c r="A9" s="19" t="s">
        <v>44</v>
      </c>
      <c r="B9" s="55">
        <v>2039</v>
      </c>
      <c r="C9" s="19">
        <v>3179</v>
      </c>
      <c r="D9" s="19">
        <v>5</v>
      </c>
      <c r="E9" s="55">
        <v>559</v>
      </c>
      <c r="F9" s="19">
        <v>53</v>
      </c>
      <c r="G9" s="19">
        <v>0</v>
      </c>
      <c r="H9" s="55">
        <v>802</v>
      </c>
      <c r="I9" s="19">
        <v>799</v>
      </c>
      <c r="J9" s="19">
        <v>0</v>
      </c>
      <c r="K9" s="35">
        <v>550</v>
      </c>
      <c r="L9" s="19">
        <v>2088</v>
      </c>
      <c r="M9" s="19">
        <v>0</v>
      </c>
    </row>
    <row r="10" spans="1:13" ht="14.4">
      <c r="A10" s="19" t="s">
        <v>45</v>
      </c>
      <c r="B10" s="55">
        <v>1444</v>
      </c>
      <c r="C10" s="19">
        <v>2367</v>
      </c>
      <c r="D10" s="19">
        <v>181</v>
      </c>
      <c r="E10" s="55">
        <v>585</v>
      </c>
      <c r="F10" s="19">
        <v>58</v>
      </c>
      <c r="G10" s="19">
        <v>2</v>
      </c>
      <c r="H10" s="55">
        <v>575</v>
      </c>
      <c r="I10" s="19">
        <v>1222</v>
      </c>
      <c r="J10" s="19">
        <v>125</v>
      </c>
      <c r="K10" s="35">
        <v>185</v>
      </c>
      <c r="L10" s="19">
        <v>729</v>
      </c>
      <c r="M10" s="19">
        <v>11</v>
      </c>
    </row>
    <row r="11" spans="1:13" ht="14.4">
      <c r="A11" s="19" t="s">
        <v>46</v>
      </c>
      <c r="B11" s="55">
        <v>1787</v>
      </c>
      <c r="C11" s="19">
        <v>3414</v>
      </c>
      <c r="D11" s="19">
        <v>160</v>
      </c>
      <c r="E11" s="55">
        <v>635</v>
      </c>
      <c r="F11" s="19">
        <v>58</v>
      </c>
      <c r="G11" s="19">
        <v>8</v>
      </c>
      <c r="H11" s="55">
        <v>613</v>
      </c>
      <c r="I11" s="19">
        <v>711</v>
      </c>
      <c r="J11" s="19">
        <v>16</v>
      </c>
      <c r="K11" s="35">
        <v>172</v>
      </c>
      <c r="L11" s="19">
        <v>1803</v>
      </c>
      <c r="M11" s="19">
        <v>101</v>
      </c>
    </row>
    <row r="12" spans="1:13" ht="14.4">
      <c r="A12" s="19" t="s">
        <v>47</v>
      </c>
      <c r="B12" s="55">
        <v>3604</v>
      </c>
      <c r="C12" s="19">
        <v>5857</v>
      </c>
      <c r="D12" s="19">
        <v>88</v>
      </c>
      <c r="E12" s="55">
        <v>495</v>
      </c>
      <c r="F12" s="19">
        <v>58</v>
      </c>
      <c r="G12" s="19">
        <v>1</v>
      </c>
      <c r="H12" s="55">
        <v>2347</v>
      </c>
      <c r="I12" s="19">
        <v>3405</v>
      </c>
      <c r="J12" s="19">
        <v>67</v>
      </c>
      <c r="K12" s="35">
        <v>359</v>
      </c>
      <c r="L12" s="19">
        <v>1380</v>
      </c>
      <c r="M12" s="19">
        <v>1</v>
      </c>
    </row>
    <row r="13" spans="1:13" ht="14.4">
      <c r="A13" s="19" t="s">
        <v>48</v>
      </c>
      <c r="B13" s="55">
        <v>665</v>
      </c>
      <c r="C13" s="19">
        <v>920</v>
      </c>
      <c r="D13" s="19">
        <v>2</v>
      </c>
      <c r="E13" s="55">
        <v>225</v>
      </c>
      <c r="F13" s="19">
        <v>45</v>
      </c>
      <c r="G13" s="19">
        <v>1</v>
      </c>
      <c r="H13" s="55">
        <v>354</v>
      </c>
      <c r="I13" s="19">
        <v>510</v>
      </c>
      <c r="J13" s="19">
        <v>0</v>
      </c>
      <c r="K13" s="35">
        <v>33</v>
      </c>
      <c r="L13" s="19">
        <v>82</v>
      </c>
      <c r="M13" s="19">
        <v>0</v>
      </c>
    </row>
    <row r="14" spans="1:13" ht="14.4">
      <c r="A14" s="19" t="s">
        <v>1</v>
      </c>
      <c r="B14" s="55">
        <v>1786</v>
      </c>
      <c r="C14" s="19">
        <v>4418</v>
      </c>
      <c r="D14" s="19">
        <v>166</v>
      </c>
      <c r="E14" s="55">
        <v>370</v>
      </c>
      <c r="F14" s="19">
        <v>40</v>
      </c>
      <c r="G14" s="19">
        <v>7</v>
      </c>
      <c r="H14" s="55">
        <v>782</v>
      </c>
      <c r="I14" s="19">
        <v>491</v>
      </c>
      <c r="J14" s="19">
        <v>31</v>
      </c>
      <c r="K14" s="35">
        <v>434</v>
      </c>
      <c r="L14" s="19">
        <v>3261</v>
      </c>
      <c r="M14" s="19">
        <v>46</v>
      </c>
    </row>
    <row r="15" spans="1:13" ht="14.4">
      <c r="A15" s="19" t="s">
        <v>49</v>
      </c>
      <c r="B15" s="55">
        <v>2912</v>
      </c>
      <c r="C15" s="19">
        <v>2783</v>
      </c>
      <c r="D15" s="19">
        <v>115</v>
      </c>
      <c r="E15" s="55">
        <v>443</v>
      </c>
      <c r="F15" s="19">
        <v>57</v>
      </c>
      <c r="G15" s="19">
        <v>0</v>
      </c>
      <c r="H15" s="55">
        <v>1860</v>
      </c>
      <c r="I15" s="19">
        <v>1061</v>
      </c>
      <c r="J15" s="19">
        <v>59</v>
      </c>
      <c r="K15" s="35">
        <v>301</v>
      </c>
      <c r="L15" s="19">
        <v>1291</v>
      </c>
      <c r="M15" s="19">
        <v>4</v>
      </c>
    </row>
    <row r="16" spans="1:13" ht="14.4">
      <c r="A16" s="19" t="s">
        <v>50</v>
      </c>
      <c r="B16" s="55">
        <v>1325</v>
      </c>
      <c r="C16" s="19">
        <v>3815</v>
      </c>
      <c r="D16" s="19">
        <v>131</v>
      </c>
      <c r="E16" s="55">
        <v>525</v>
      </c>
      <c r="F16" s="19">
        <v>66</v>
      </c>
      <c r="G16" s="19">
        <v>8</v>
      </c>
      <c r="H16" s="55">
        <v>345</v>
      </c>
      <c r="I16" s="19">
        <v>423</v>
      </c>
      <c r="J16" s="19">
        <v>28</v>
      </c>
      <c r="K16" s="35">
        <v>383</v>
      </c>
      <c r="L16" s="19">
        <v>3175</v>
      </c>
      <c r="M16" s="19">
        <v>23</v>
      </c>
    </row>
    <row r="17" spans="1:14" ht="14.4">
      <c r="A17" s="19" t="s">
        <v>51</v>
      </c>
      <c r="B17" s="55">
        <v>2110</v>
      </c>
      <c r="C17" s="19">
        <v>1921</v>
      </c>
      <c r="D17" s="19">
        <v>8</v>
      </c>
      <c r="E17" s="55">
        <v>222</v>
      </c>
      <c r="F17" s="19">
        <v>46</v>
      </c>
      <c r="G17" s="19">
        <v>0</v>
      </c>
      <c r="H17" s="55">
        <v>544</v>
      </c>
      <c r="I17" s="19">
        <v>960</v>
      </c>
      <c r="J17" s="19">
        <v>0</v>
      </c>
      <c r="K17" s="35">
        <v>92</v>
      </c>
      <c r="L17" s="19">
        <v>310</v>
      </c>
      <c r="M17" s="19">
        <v>0</v>
      </c>
    </row>
    <row r="18" spans="1:14" ht="14.4">
      <c r="A18" s="19" t="s">
        <v>52</v>
      </c>
      <c r="B18" s="55">
        <v>292</v>
      </c>
      <c r="C18" s="19">
        <v>526</v>
      </c>
      <c r="D18" s="19">
        <v>69</v>
      </c>
      <c r="E18" s="55">
        <v>132</v>
      </c>
      <c r="F18" s="19">
        <v>60</v>
      </c>
      <c r="G18" s="19">
        <v>31</v>
      </c>
      <c r="H18" s="55">
        <v>128</v>
      </c>
      <c r="I18" s="19">
        <v>340</v>
      </c>
      <c r="J18" s="19">
        <v>4</v>
      </c>
      <c r="K18" s="35">
        <v>6</v>
      </c>
      <c r="L18" s="19">
        <v>106</v>
      </c>
      <c r="M18" s="19">
        <v>1</v>
      </c>
    </row>
    <row r="19" spans="1:14" ht="14.4">
      <c r="A19" s="19" t="s">
        <v>53</v>
      </c>
      <c r="B19" s="55">
        <v>1911</v>
      </c>
      <c r="C19" s="19">
        <v>2052</v>
      </c>
      <c r="D19" s="19">
        <v>29</v>
      </c>
      <c r="E19" s="55">
        <v>319</v>
      </c>
      <c r="F19" s="19">
        <v>20</v>
      </c>
      <c r="G19" s="19">
        <v>10</v>
      </c>
      <c r="H19" s="55">
        <v>972</v>
      </c>
      <c r="I19" s="19">
        <v>1325</v>
      </c>
      <c r="J19" s="19">
        <v>1</v>
      </c>
      <c r="K19" s="35">
        <v>369</v>
      </c>
      <c r="L19" s="19">
        <v>229</v>
      </c>
      <c r="M19" s="19">
        <v>17</v>
      </c>
    </row>
    <row r="20" spans="1:14" ht="14.4">
      <c r="A20" s="19" t="s">
        <v>54</v>
      </c>
      <c r="B20" s="55">
        <v>2626</v>
      </c>
      <c r="C20" s="19">
        <v>3687</v>
      </c>
      <c r="D20" s="19">
        <v>93</v>
      </c>
      <c r="E20" s="55">
        <v>1071</v>
      </c>
      <c r="F20" s="19">
        <v>91</v>
      </c>
      <c r="G20" s="19">
        <v>6</v>
      </c>
      <c r="H20" s="55">
        <v>1146</v>
      </c>
      <c r="I20" s="19">
        <v>1667</v>
      </c>
      <c r="J20" s="19">
        <v>44</v>
      </c>
      <c r="K20" s="35">
        <v>152</v>
      </c>
      <c r="L20" s="19">
        <v>1264</v>
      </c>
      <c r="M20" s="19">
        <v>0</v>
      </c>
    </row>
    <row r="21" spans="1:14" ht="14.4">
      <c r="A21" s="19" t="s">
        <v>55</v>
      </c>
      <c r="B21" s="55">
        <v>2666</v>
      </c>
      <c r="C21" s="19">
        <v>3303</v>
      </c>
      <c r="D21" s="19">
        <v>173</v>
      </c>
      <c r="E21" s="55">
        <v>576</v>
      </c>
      <c r="F21" s="19">
        <v>89</v>
      </c>
      <c r="G21" s="19">
        <v>9</v>
      </c>
      <c r="H21" s="55">
        <v>1791</v>
      </c>
      <c r="I21" s="19">
        <v>1883</v>
      </c>
      <c r="J21" s="19">
        <v>140</v>
      </c>
      <c r="K21" s="35">
        <v>158</v>
      </c>
      <c r="L21" s="19">
        <v>1064</v>
      </c>
      <c r="M21" s="19">
        <v>4</v>
      </c>
    </row>
    <row r="22" spans="1:14" ht="14.4">
      <c r="A22" s="19" t="s">
        <v>56</v>
      </c>
      <c r="B22" s="55">
        <v>2175</v>
      </c>
      <c r="C22" s="19">
        <v>2866</v>
      </c>
      <c r="D22" s="19">
        <v>238</v>
      </c>
      <c r="E22" s="55">
        <v>509</v>
      </c>
      <c r="F22" s="19">
        <v>133</v>
      </c>
      <c r="G22" s="19">
        <v>1</v>
      </c>
      <c r="H22" s="55">
        <v>1271</v>
      </c>
      <c r="I22" s="19">
        <v>1780</v>
      </c>
      <c r="J22" s="19">
        <v>183</v>
      </c>
      <c r="K22" s="35">
        <v>63</v>
      </c>
      <c r="L22" s="19">
        <v>485</v>
      </c>
      <c r="M22" s="19">
        <v>10</v>
      </c>
    </row>
    <row r="23" spans="1:14" ht="14.4">
      <c r="A23" s="19" t="s">
        <v>57</v>
      </c>
      <c r="B23" s="55">
        <v>2732</v>
      </c>
      <c r="C23" s="19">
        <v>4807</v>
      </c>
      <c r="D23" s="19">
        <v>648</v>
      </c>
      <c r="E23" s="55">
        <v>1086</v>
      </c>
      <c r="F23" s="19">
        <v>186</v>
      </c>
      <c r="G23" s="19">
        <v>8</v>
      </c>
      <c r="H23" s="55">
        <v>1189</v>
      </c>
      <c r="I23" s="19">
        <v>1577</v>
      </c>
      <c r="J23" s="19">
        <v>28</v>
      </c>
      <c r="K23" s="35">
        <v>286</v>
      </c>
      <c r="L23" s="19">
        <v>2717</v>
      </c>
      <c r="M23" s="19">
        <v>161</v>
      </c>
    </row>
    <row r="24" spans="1:14" ht="14.4">
      <c r="A24" s="19" t="s">
        <v>59</v>
      </c>
      <c r="B24" s="55">
        <v>1775</v>
      </c>
      <c r="C24" s="19">
        <v>1919</v>
      </c>
      <c r="D24" s="19">
        <v>52</v>
      </c>
      <c r="E24" s="55">
        <v>616</v>
      </c>
      <c r="F24" s="19">
        <v>122</v>
      </c>
      <c r="G24" s="19">
        <v>5</v>
      </c>
      <c r="H24" s="55">
        <v>614</v>
      </c>
      <c r="I24" s="19">
        <v>1176</v>
      </c>
      <c r="J24" s="19">
        <v>33</v>
      </c>
      <c r="K24" s="35">
        <v>463</v>
      </c>
      <c r="L24" s="19">
        <v>471</v>
      </c>
      <c r="M24" s="19">
        <v>2</v>
      </c>
    </row>
    <row r="25" spans="1:14" ht="14.4">
      <c r="A25" s="19" t="s">
        <v>60</v>
      </c>
      <c r="B25" s="55">
        <v>692</v>
      </c>
      <c r="C25" s="19">
        <v>798</v>
      </c>
      <c r="D25" s="19">
        <v>3</v>
      </c>
      <c r="E25" s="55">
        <v>123</v>
      </c>
      <c r="F25" s="19">
        <v>15</v>
      </c>
      <c r="G25" s="19">
        <v>0</v>
      </c>
      <c r="H25" s="55">
        <v>198</v>
      </c>
      <c r="I25" s="19">
        <v>169</v>
      </c>
      <c r="J25" s="19">
        <v>1</v>
      </c>
      <c r="K25" s="35">
        <v>366</v>
      </c>
      <c r="L25" s="19">
        <v>609</v>
      </c>
      <c r="M25" s="19">
        <v>2</v>
      </c>
    </row>
    <row r="26" spans="1:14" ht="14.4">
      <c r="A26" s="19" t="s">
        <v>61</v>
      </c>
      <c r="B26" s="55">
        <v>1041</v>
      </c>
      <c r="C26" s="19">
        <v>1820</v>
      </c>
      <c r="D26" s="19">
        <v>230</v>
      </c>
      <c r="E26" s="55">
        <v>431</v>
      </c>
      <c r="F26" s="19">
        <v>104</v>
      </c>
      <c r="G26" s="19">
        <v>5</v>
      </c>
      <c r="H26" s="55">
        <v>447</v>
      </c>
      <c r="I26" s="19">
        <v>907</v>
      </c>
      <c r="J26" s="19">
        <v>79</v>
      </c>
      <c r="K26" s="35">
        <v>62</v>
      </c>
      <c r="L26" s="19">
        <v>570</v>
      </c>
      <c r="M26" s="19">
        <v>12</v>
      </c>
    </row>
    <row r="27" spans="1:14" ht="14.4">
      <c r="A27" s="19" t="s">
        <v>62</v>
      </c>
      <c r="B27" s="55">
        <v>478</v>
      </c>
      <c r="C27" s="19">
        <v>627</v>
      </c>
      <c r="D27" s="19">
        <v>3</v>
      </c>
      <c r="E27" s="55">
        <v>300</v>
      </c>
      <c r="F27" s="19">
        <v>21</v>
      </c>
      <c r="G27" s="19">
        <v>1</v>
      </c>
      <c r="H27" s="55">
        <v>149</v>
      </c>
      <c r="I27" s="19">
        <v>359</v>
      </c>
      <c r="J27" s="19">
        <v>1</v>
      </c>
      <c r="K27" s="35">
        <v>25</v>
      </c>
      <c r="L27" s="19">
        <v>183</v>
      </c>
      <c r="M27" s="19">
        <v>0</v>
      </c>
    </row>
    <row r="28" spans="1:14" ht="14.4">
      <c r="A28" s="19" t="s">
        <v>3</v>
      </c>
      <c r="B28" s="55">
        <v>1027</v>
      </c>
      <c r="C28" s="19">
        <v>1405</v>
      </c>
      <c r="D28" s="19">
        <v>24</v>
      </c>
      <c r="E28" s="55">
        <v>310</v>
      </c>
      <c r="F28" s="19">
        <v>23</v>
      </c>
      <c r="G28" s="19">
        <v>1</v>
      </c>
      <c r="H28" s="55">
        <v>356</v>
      </c>
      <c r="I28" s="19">
        <v>868</v>
      </c>
      <c r="J28" s="19">
        <v>16</v>
      </c>
      <c r="K28" s="35">
        <v>178</v>
      </c>
      <c r="L28" s="19">
        <v>226</v>
      </c>
      <c r="M28" s="19">
        <v>13</v>
      </c>
    </row>
    <row r="29" spans="1:14" ht="14.4">
      <c r="A29" s="19" t="s">
        <v>4</v>
      </c>
      <c r="B29" s="55">
        <v>737</v>
      </c>
      <c r="C29" s="19">
        <v>286</v>
      </c>
      <c r="D29" s="19">
        <v>35</v>
      </c>
      <c r="E29" s="55">
        <v>180</v>
      </c>
      <c r="F29" s="19">
        <v>11</v>
      </c>
      <c r="G29" s="19">
        <v>0</v>
      </c>
      <c r="H29" s="55">
        <v>653</v>
      </c>
      <c r="I29" s="19">
        <v>277</v>
      </c>
      <c r="J29" s="19">
        <v>28</v>
      </c>
      <c r="K29" s="35">
        <v>6</v>
      </c>
      <c r="L29" s="19">
        <v>24</v>
      </c>
      <c r="M29" s="19">
        <v>1</v>
      </c>
    </row>
    <row r="30" spans="1:14" ht="14.4">
      <c r="A30" s="19" t="s">
        <v>12</v>
      </c>
      <c r="B30" s="55">
        <v>35824</v>
      </c>
      <c r="C30" s="19">
        <v>52770</v>
      </c>
      <c r="D30" s="19">
        <v>2453</v>
      </c>
      <c r="E30" s="55">
        <v>9712</v>
      </c>
      <c r="F30" s="19">
        <v>1356</v>
      </c>
      <c r="G30" s="19">
        <v>104</v>
      </c>
      <c r="H30" s="55">
        <v>17136</v>
      </c>
      <c r="I30" s="19">
        <v>21910</v>
      </c>
      <c r="J30" s="19">
        <v>884</v>
      </c>
      <c r="K30" s="55">
        <v>4643</v>
      </c>
      <c r="L30" s="19">
        <v>22067</v>
      </c>
      <c r="M30" s="19">
        <v>409</v>
      </c>
    </row>
    <row r="31" spans="1:14" ht="14.4">
      <c r="A31" s="19"/>
      <c r="B31" s="54" t="s">
        <v>63</v>
      </c>
      <c r="C31" s="19"/>
      <c r="D31" s="19"/>
      <c r="E31" s="19"/>
      <c r="F31" s="19"/>
      <c r="G31" s="19" t="s">
        <v>64</v>
      </c>
      <c r="H31" s="19"/>
      <c r="I31" s="19"/>
      <c r="J31" s="19"/>
      <c r="K31" s="20"/>
      <c r="L31" s="19"/>
      <c r="M31" s="19"/>
    </row>
    <row r="32" spans="1:14" ht="14.4">
      <c r="A32" s="19"/>
      <c r="B32" s="54" t="s">
        <v>37</v>
      </c>
      <c r="C32" s="19"/>
      <c r="D32" s="19">
        <v>91267</v>
      </c>
      <c r="E32" s="19"/>
      <c r="F32" s="19" t="s">
        <v>37</v>
      </c>
      <c r="G32" s="19"/>
      <c r="H32" s="19">
        <v>89150</v>
      </c>
      <c r="I32" s="19"/>
      <c r="J32" s="19" t="s">
        <v>65</v>
      </c>
      <c r="K32" s="19"/>
      <c r="L32" s="20"/>
      <c r="M32" s="19"/>
      <c r="N32" s="19"/>
    </row>
    <row r="33" spans="1:14" ht="14.4">
      <c r="A33" s="19"/>
      <c r="B33" s="54" t="s">
        <v>38</v>
      </c>
      <c r="C33" s="19"/>
      <c r="D33" s="19">
        <v>11613</v>
      </c>
      <c r="E33" s="19"/>
      <c r="F33" s="19" t="s">
        <v>38</v>
      </c>
      <c r="G33" s="19"/>
      <c r="H33" s="19">
        <v>11535</v>
      </c>
      <c r="I33" s="19"/>
      <c r="J33" s="19" t="s">
        <v>66</v>
      </c>
      <c r="K33" s="19"/>
      <c r="L33" s="20"/>
      <c r="M33" s="19"/>
      <c r="N33" s="19"/>
    </row>
    <row r="34" spans="1:14" ht="14.4">
      <c r="A34" s="19"/>
      <c r="B34" s="54" t="s">
        <v>39</v>
      </c>
      <c r="C34" s="19"/>
      <c r="D34" s="19">
        <v>37889</v>
      </c>
      <c r="E34" s="19"/>
      <c r="F34" s="19" t="s">
        <v>39</v>
      </c>
      <c r="G34" s="19"/>
      <c r="H34" s="19">
        <v>36879</v>
      </c>
      <c r="I34" s="19"/>
      <c r="J34" s="19" t="s">
        <v>67</v>
      </c>
      <c r="K34" s="19"/>
      <c r="L34" s="20"/>
      <c r="M34" s="19"/>
      <c r="N34" s="19"/>
    </row>
    <row r="35" spans="1:14" ht="14.4">
      <c r="A35" s="19"/>
      <c r="B35" s="54" t="s">
        <v>40</v>
      </c>
      <c r="C35" s="19"/>
      <c r="D35" s="19">
        <v>31173</v>
      </c>
      <c r="E35" s="19"/>
      <c r="F35" s="19" t="s">
        <v>40</v>
      </c>
      <c r="G35" s="19"/>
      <c r="H35" s="19">
        <v>30896</v>
      </c>
      <c r="I35" s="19"/>
      <c r="J35" s="20" t="s">
        <v>68</v>
      </c>
      <c r="K35" s="19"/>
      <c r="L35" s="19"/>
    </row>
    <row r="36" spans="1:14" ht="14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19"/>
      <c r="M36" s="19"/>
    </row>
    <row r="37" spans="1:14" ht="14.4">
      <c r="A37" s="19" t="s">
        <v>69</v>
      </c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19"/>
      <c r="M37" s="19"/>
    </row>
    <row r="38" spans="1:14" ht="14.4">
      <c r="A38" s="19" t="s">
        <v>70</v>
      </c>
      <c r="B38" s="19"/>
      <c r="C38" s="19"/>
      <c r="D38" s="19"/>
      <c r="E38" s="19"/>
      <c r="F38" s="19"/>
      <c r="G38" s="19"/>
      <c r="H38" s="19"/>
      <c r="I38" s="19"/>
      <c r="J38" s="19"/>
      <c r="K38" s="20"/>
      <c r="L38" s="19"/>
      <c r="M38" s="19"/>
    </row>
    <row r="39" spans="1:14" ht="14.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20"/>
      <c r="L39" s="19"/>
      <c r="M39" s="19"/>
    </row>
    <row r="40" spans="1:14" ht="14.4">
      <c r="A40" s="19" t="s">
        <v>71</v>
      </c>
      <c r="B40" s="19"/>
      <c r="C40" s="19"/>
      <c r="D40" s="19"/>
      <c r="E40" s="19"/>
      <c r="F40" s="19"/>
      <c r="G40" s="19"/>
      <c r="H40" s="19"/>
      <c r="I40" s="19"/>
      <c r="J40" s="19"/>
      <c r="K40" s="20"/>
      <c r="L40" s="19"/>
      <c r="M40" s="19"/>
    </row>
    <row r="41" spans="1:14" ht="14.4">
      <c r="A41" s="19" t="s">
        <v>72</v>
      </c>
      <c r="B41" s="19"/>
      <c r="C41" s="19"/>
      <c r="D41" s="19"/>
      <c r="E41" s="19"/>
      <c r="F41" s="19"/>
      <c r="G41" s="19"/>
      <c r="H41" s="19"/>
      <c r="I41" s="19"/>
      <c r="J41" s="19"/>
      <c r="K41" s="20"/>
      <c r="L41" s="19"/>
      <c r="M41" s="19"/>
    </row>
    <row r="42" spans="1:14" ht="14.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/>
      <c r="M42" s="19"/>
    </row>
    <row r="43" spans="1:14" ht="14.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20"/>
      <c r="L43" s="19"/>
      <c r="M43" s="19"/>
    </row>
    <row r="47" spans="1:14" ht="12.6" customHeight="1">
      <c r="A47" s="21" t="s">
        <v>158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population</vt:lpstr>
      <vt:lpstr>all</vt:lpstr>
      <vt:lpstr>blank</vt:lpstr>
      <vt:lpstr>blank1</vt:lpstr>
      <vt:lpstr>blank2</vt:lpstr>
      <vt:lpstr>blank3</vt:lpstr>
      <vt:lpstr>blank4</vt:lpstr>
      <vt:lpstr>blank5</vt:lpstr>
      <vt:lpstr>blank6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2013-05-24T01:23:02Z</dcterms:created>
  <dcterms:modified xsi:type="dcterms:W3CDTF">2014-04-29T21:19:36Z</dcterms:modified>
</cp:coreProperties>
</file>